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enov\Desktop\"/>
    </mc:Choice>
  </mc:AlternateContent>
  <bookViews>
    <workbookView xWindow="0" yWindow="0" windowWidth="23040" windowHeight="9372"/>
  </bookViews>
  <sheets>
    <sheet name="OKCHO" sheetId="1" r:id="rId1"/>
    <sheet name="List1" sheetId="2" r:id="rId2"/>
  </sheets>
  <calcPr calcId="152511"/>
</workbook>
</file>

<file path=xl/calcChain.xml><?xml version="1.0" encoding="utf-8"?>
<calcChain xmlns="http://schemas.openxmlformats.org/spreadsheetml/2006/main">
  <c r="L27" i="2" l="1"/>
  <c r="I27" i="2"/>
  <c r="L26" i="2"/>
  <c r="I26" i="2"/>
  <c r="L25" i="2"/>
  <c r="I25" i="2"/>
  <c r="L24" i="2"/>
  <c r="I24" i="2"/>
  <c r="M9" i="2" s="1"/>
  <c r="L23" i="2"/>
  <c r="I23" i="2"/>
  <c r="L22" i="2"/>
  <c r="I22" i="2"/>
  <c r="L21" i="2"/>
  <c r="I21" i="2"/>
  <c r="M27" i="2" s="1"/>
  <c r="L20" i="2"/>
  <c r="I20" i="2"/>
  <c r="M13" i="2" s="1"/>
  <c r="L19" i="2"/>
  <c r="I19" i="2"/>
  <c r="L18" i="2"/>
  <c r="I18" i="2"/>
  <c r="M26" i="2" s="1"/>
  <c r="L17" i="2"/>
  <c r="I17" i="2"/>
  <c r="M25" i="2" s="1"/>
  <c r="L16" i="2"/>
  <c r="I16" i="2"/>
  <c r="M18" i="2" s="1"/>
  <c r="L15" i="2"/>
  <c r="I15" i="2"/>
  <c r="L14" i="2"/>
  <c r="I14" i="2"/>
  <c r="M19" i="2" s="1"/>
  <c r="L13" i="2"/>
  <c r="I13" i="2"/>
  <c r="L12" i="2"/>
  <c r="I12" i="2"/>
  <c r="L11" i="2"/>
  <c r="I11" i="2"/>
  <c r="M21" i="2" s="1"/>
  <c r="L10" i="2"/>
  <c r="I10" i="2"/>
  <c r="L9" i="2"/>
  <c r="I9" i="2"/>
  <c r="L8" i="2"/>
  <c r="I8" i="2"/>
  <c r="M5" i="2" s="1"/>
  <c r="L7" i="2"/>
  <c r="I7" i="2"/>
  <c r="L6" i="2"/>
  <c r="I6" i="2"/>
  <c r="M7" i="2" s="1"/>
  <c r="L5" i="2"/>
  <c r="I5" i="2"/>
  <c r="L4" i="2"/>
  <c r="I4" i="2"/>
  <c r="M23" i="2" s="1"/>
  <c r="L3" i="2"/>
  <c r="I3" i="2"/>
  <c r="M3" i="2" s="1"/>
  <c r="L12" i="1"/>
  <c r="L15" i="1"/>
  <c r="L19" i="1"/>
  <c r="L28" i="1"/>
  <c r="L20" i="1"/>
  <c r="L24" i="1"/>
  <c r="L31" i="1"/>
  <c r="L23" i="1"/>
  <c r="L9" i="1"/>
  <c r="L13" i="1"/>
  <c r="I12" i="1"/>
  <c r="I15" i="1"/>
  <c r="I19" i="1"/>
  <c r="I28" i="1"/>
  <c r="I20" i="1"/>
  <c r="I24" i="1"/>
  <c r="I31" i="1"/>
  <c r="I23" i="1"/>
  <c r="I9" i="1"/>
  <c r="I13" i="1"/>
  <c r="L18" i="1"/>
  <c r="I18" i="1"/>
  <c r="L10" i="1"/>
  <c r="L8" i="1"/>
  <c r="L27" i="1"/>
  <c r="L30" i="1"/>
  <c r="L21" i="1"/>
  <c r="L22" i="1"/>
  <c r="L16" i="1"/>
  <c r="L25" i="1"/>
  <c r="L26" i="1"/>
  <c r="L29" i="1"/>
  <c r="L17" i="1"/>
  <c r="L14" i="1"/>
  <c r="I10" i="1"/>
  <c r="I8" i="1"/>
  <c r="I27" i="1"/>
  <c r="I30" i="1"/>
  <c r="I21" i="1"/>
  <c r="I22" i="1"/>
  <c r="I16" i="1"/>
  <c r="I25" i="1"/>
  <c r="I26" i="1"/>
  <c r="I29" i="1"/>
  <c r="I17" i="1"/>
  <c r="I14" i="1"/>
  <c r="K32" i="1"/>
  <c r="K33" i="1" s="1"/>
  <c r="J32" i="1"/>
  <c r="J33" i="1" s="1"/>
  <c r="G32" i="1"/>
  <c r="G33" i="1" s="1"/>
  <c r="F32" i="1"/>
  <c r="F33" i="1" s="1"/>
  <c r="E32" i="1"/>
  <c r="E33" i="1" s="1"/>
  <c r="L7" i="1"/>
  <c r="I11" i="1"/>
  <c r="L11" i="1"/>
  <c r="M11" i="1" s="1"/>
  <c r="N11" i="1" s="1"/>
  <c r="I7" i="1"/>
  <c r="M7" i="1" s="1"/>
  <c r="M24" i="1" l="1"/>
  <c r="N24" i="1" s="1"/>
  <c r="M8" i="1"/>
  <c r="N8" i="1" s="1"/>
  <c r="M24" i="2"/>
  <c r="M26" i="1"/>
  <c r="M10" i="1"/>
  <c r="M15" i="1"/>
  <c r="M8" i="2"/>
  <c r="M6" i="2"/>
  <c r="M9" i="1"/>
  <c r="M20" i="1"/>
  <c r="N20" i="1" s="1"/>
  <c r="M12" i="1"/>
  <c r="N8" i="2"/>
  <c r="M10" i="2"/>
  <c r="M23" i="1"/>
  <c r="N23" i="1" s="1"/>
  <c r="M28" i="1"/>
  <c r="M4" i="2"/>
  <c r="N5" i="2" s="1"/>
  <c r="M20" i="2"/>
  <c r="N20" i="2" s="1"/>
  <c r="M14" i="2"/>
  <c r="N9" i="2" s="1"/>
  <c r="M16" i="2"/>
  <c r="N13" i="2" s="1"/>
  <c r="M22" i="2"/>
  <c r="M12" i="2"/>
  <c r="M15" i="2"/>
  <c r="M11" i="2"/>
  <c r="N11" i="2" s="1"/>
  <c r="M17" i="2"/>
  <c r="N17" i="2" s="1"/>
  <c r="M31" i="1"/>
  <c r="N31" i="1" s="1"/>
  <c r="M19" i="1"/>
  <c r="N19" i="1" s="1"/>
  <c r="N19" i="2"/>
  <c r="N6" i="2"/>
  <c r="N7" i="2"/>
  <c r="N12" i="2"/>
  <c r="N18" i="2"/>
  <c r="N21" i="2"/>
  <c r="N23" i="2"/>
  <c r="N24" i="2"/>
  <c r="N25" i="2"/>
  <c r="N26" i="2"/>
  <c r="N27" i="2"/>
  <c r="M13" i="1"/>
  <c r="M16" i="1"/>
  <c r="N16" i="1" s="1"/>
  <c r="M25" i="1"/>
  <c r="N25" i="1" s="1"/>
  <c r="M17" i="1"/>
  <c r="M30" i="1"/>
  <c r="N30" i="1" s="1"/>
  <c r="M14" i="1"/>
  <c r="M22" i="1"/>
  <c r="N22" i="1" s="1"/>
  <c r="M29" i="1"/>
  <c r="I32" i="1"/>
  <c r="I33" i="1" s="1"/>
  <c r="L32" i="1"/>
  <c r="L33" i="1" s="1"/>
  <c r="M21" i="1"/>
  <c r="N21" i="1" s="1"/>
  <c r="M27" i="1"/>
  <c r="N27" i="1" s="1"/>
  <c r="M18" i="1"/>
  <c r="N18" i="1" s="1"/>
  <c r="N28" i="1" l="1"/>
  <c r="N17" i="1"/>
  <c r="N9" i="1"/>
  <c r="N13" i="1"/>
  <c r="N15" i="1"/>
  <c r="N29" i="1"/>
  <c r="N10" i="1"/>
  <c r="N26" i="1"/>
  <c r="N14" i="1"/>
  <c r="N12" i="1"/>
  <c r="N14" i="2"/>
  <c r="N15" i="2"/>
  <c r="N4" i="2"/>
  <c r="N22" i="2"/>
  <c r="N16" i="2"/>
  <c r="N10" i="2"/>
  <c r="M32" i="1"/>
  <c r="M33" i="1" s="1"/>
</calcChain>
</file>

<file path=xl/comments1.xml><?xml version="1.0" encoding="utf-8"?>
<comments xmlns="http://schemas.openxmlformats.org/spreadsheetml/2006/main">
  <authors>
    <author>bursova</author>
    <author>I</author>
  </authors>
  <commentList>
    <comment ref="N5" authorId="0" shapeId="0">
      <text>
        <r>
          <rPr>
            <sz val="8"/>
            <color indexed="81"/>
            <rFont val="Tahoma"/>
            <family val="2"/>
            <charset val="238"/>
          </rPr>
          <t>úspešný riešiteľ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38"/>
          </rPr>
          <t>číslo úlohy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6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úlohy
</t>
        </r>
      </text>
    </comment>
    <comment ref="E7" authorId="0" shape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7" authorId="1" shape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</text>
    </comment>
  </commentList>
</comments>
</file>

<file path=xl/comments2.xml><?xml version="1.0" encoding="utf-8"?>
<comments xmlns="http://schemas.openxmlformats.org/spreadsheetml/2006/main">
  <authors>
    <author>bursova</author>
    <author>I</author>
  </authors>
  <commentList>
    <comment ref="N1" authorId="0" shapeId="0">
      <text>
        <r>
          <rPr>
            <sz val="8"/>
            <color indexed="81"/>
            <rFont val="Tahoma"/>
            <family val="2"/>
            <charset val="238"/>
          </rPr>
          <t>úspešný riešiteľ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E2" authorId="0" shapeId="0">
      <text>
        <r>
          <rPr>
            <sz val="8"/>
            <color indexed="81"/>
            <rFont val="Tahoma"/>
            <family val="2"/>
            <charset val="238"/>
          </rPr>
          <t>číslo úlohy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2" authorId="1" shapeId="0">
      <text>
        <r>
          <rPr>
            <sz val="8"/>
            <color indexed="81"/>
            <rFont val="Tahoma"/>
            <family val="2"/>
            <charset val="238"/>
          </rPr>
          <t xml:space="preserve">číslo úlohy
</t>
        </r>
      </text>
    </comment>
    <comment ref="E3" authorId="0" shape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J3" authorId="1" shapeId="0">
      <text>
        <r>
          <rPr>
            <sz val="8"/>
            <color indexed="81"/>
            <rFont val="Tahoma"/>
            <family val="2"/>
            <charset val="238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<sst xmlns="http://schemas.openxmlformats.org/spreadsheetml/2006/main" count="180" uniqueCount="72">
  <si>
    <t>Priezvisko, meno</t>
  </si>
  <si>
    <t>Teória</t>
  </si>
  <si>
    <t>spolu</t>
  </si>
  <si>
    <t>Prax</t>
  </si>
  <si>
    <t>Ú R</t>
  </si>
  <si>
    <t>Pripravoval(a)</t>
  </si>
  <si>
    <t>Priemerný bodový zisk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</si>
  <si>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</si>
  <si>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</si>
  <si>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</si>
  <si>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</si>
  <si>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</si>
  <si>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</si>
  <si>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charset val="238"/>
      </rPr>
      <t>40%</t>
    </r>
  </si>
  <si>
    <t>Výsledková listina okresného kola Chemickej olympiády</t>
  </si>
  <si>
    <t>Štart. číslo</t>
  </si>
  <si>
    <t>58. ročník, školský rok 2021/2022, kategória D</t>
  </si>
  <si>
    <t>úspešnosť v %</t>
  </si>
  <si>
    <t>Šimurková Diana</t>
  </si>
  <si>
    <t>Oswald Peter</t>
  </si>
  <si>
    <t>Letavay Hugo</t>
  </si>
  <si>
    <t>Sumerová Alexandra</t>
  </si>
  <si>
    <t>ZŠ Rastislavova, PD</t>
  </si>
  <si>
    <t>ZŠ  Mariánska, PD</t>
  </si>
  <si>
    <t>ZŠ P. J. Šafárika, PD</t>
  </si>
  <si>
    <t>Cigáneková Dominika</t>
  </si>
  <si>
    <t>Puha Lukáš</t>
  </si>
  <si>
    <t>ZŠ Energetikov, PD</t>
  </si>
  <si>
    <t>Pružinec Peter</t>
  </si>
  <si>
    <t>Lukačovičová Nina</t>
  </si>
  <si>
    <t>Pekárová Kristína</t>
  </si>
  <si>
    <t>Marková Michaela</t>
  </si>
  <si>
    <t>ZŠ Kanianka</t>
  </si>
  <si>
    <t>Podhorská Natália</t>
  </si>
  <si>
    <t>Dudek Samuel</t>
  </si>
  <si>
    <t>ZŠ Oslany</t>
  </si>
  <si>
    <t>Pročková Karolína</t>
  </si>
  <si>
    <t>ZŠ s MŠ Malonecpalská, PD</t>
  </si>
  <si>
    <t>ZŠ s MŠ Diviaky n. Nitricou</t>
  </si>
  <si>
    <t>Paverová Alexia</t>
  </si>
  <si>
    <t>Trojanová Vladimíra</t>
  </si>
  <si>
    <t>ZŠ Pribinova, Nováky</t>
  </si>
  <si>
    <t>Chikánová Linda</t>
  </si>
  <si>
    <t>Barta Adam</t>
  </si>
  <si>
    <t>ZŠ s MŠ Bystričany</t>
  </si>
  <si>
    <t>Mikušková Natália</t>
  </si>
  <si>
    <t>ZŠ Školská, HA</t>
  </si>
  <si>
    <t>Ochodničanová Sarah</t>
  </si>
  <si>
    <t>Vrettas Sandra</t>
  </si>
  <si>
    <t>Liptáková Nela</t>
  </si>
  <si>
    <t>Kamenský Adrián</t>
  </si>
  <si>
    <t>Jurčák Daniel</t>
  </si>
  <si>
    <t>Macho Šimon</t>
  </si>
  <si>
    <t>ZŠ Mierové nám., HA</t>
  </si>
  <si>
    <t>ZŠ s MŠ, Nedožery-Brezany</t>
  </si>
  <si>
    <t>Piaristické gymnázium, PD</t>
  </si>
  <si>
    <t>Andrea Machová</t>
  </si>
  <si>
    <t>Andrea Hírešová</t>
  </si>
  <si>
    <t>Marcela Karaková</t>
  </si>
  <si>
    <t>Andrea Šimkovičová</t>
  </si>
  <si>
    <t>Zdenka Valachová</t>
  </si>
  <si>
    <t>Dana Turňová</t>
  </si>
  <si>
    <t>Eva Lesáková</t>
  </si>
  <si>
    <t>Andrea Šteinerová</t>
  </si>
  <si>
    <t>Andrea Obertová</t>
  </si>
  <si>
    <t>Petra Maťugová</t>
  </si>
  <si>
    <t>Daniela Masárová</t>
  </si>
  <si>
    <t>Anna Lukačovičová</t>
  </si>
  <si>
    <t>Tatiana Beňová</t>
  </si>
  <si>
    <t>J. Kocková</t>
  </si>
  <si>
    <t>okres: Prievidza</t>
  </si>
  <si>
    <t>Predseda OK CHO: Mgr. Tatiana Beňová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</si>
</sst>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sz val="8"/>
      <color indexed="81"/>
      <name val="Tahoma"/>
      <charset val="238"/>
    </font>
    <font>
      <sz val="8"/>
      <color indexed="81"/>
      <name val="Tahoma"/>
      <family val="2"/>
      <charset val="238"/>
    </font>
    <font>
      <b/>
      <sz val="10"/>
      <color indexed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/>
    </xf>
    <xf numFmtId="2" fontId="8" fillId="0" borderId="9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164" fontId="16" fillId="0" borderId="14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28" xfId="0" applyFont="1" applyBorder="1" applyAlignment="1">
      <alignment horizontal="center" textRotation="90"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tabSelected="1" zoomScale="110" zoomScaleNormal="110" workbookViewId="0">
      <selection activeCell="H13" sqref="H13"/>
    </sheetView>
  </sheetViews>
  <sheetFormatPr defaultRowHeight="13.2" x14ac:dyDescent="0.25"/>
  <cols>
    <col min="1" max="1" width="3.88671875" customWidth="1"/>
    <col min="2" max="2" width="7.109375" customWidth="1"/>
    <col min="3" max="3" width="21.109375" customWidth="1"/>
    <col min="4" max="4" width="25.5546875" customWidth="1"/>
    <col min="5" max="5" width="8" customWidth="1"/>
    <col min="6" max="6" width="11" customWidth="1"/>
    <col min="7" max="7" width="7.5546875" customWidth="1"/>
    <col min="8" max="8" width="7.21875" customWidth="1"/>
    <col min="9" max="9" width="6.33203125" customWidth="1"/>
    <col min="10" max="10" width="7.33203125" customWidth="1"/>
    <col min="11" max="11" width="7.88671875" customWidth="1"/>
    <col min="12" max="13" width="9.33203125" customWidth="1"/>
    <col min="14" max="14" width="10.88671875" customWidth="1"/>
    <col min="15" max="15" width="21.6640625" customWidth="1"/>
  </cols>
  <sheetData>
    <row r="1" spans="1:23" ht="17.399999999999999" x14ac:dyDescent="0.3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3" ht="20.25" customHeight="1" x14ac:dyDescent="0.3">
      <c r="A2" s="71" t="s">
        <v>16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3" ht="15.6" x14ac:dyDescent="0.3">
      <c r="A3" s="71" t="s">
        <v>70</v>
      </c>
      <c r="B3" s="73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</row>
    <row r="4" spans="1:23" ht="16.2" thickBot="1" x14ac:dyDescent="0.35">
      <c r="A4" s="1"/>
      <c r="B4" s="1"/>
    </row>
    <row r="5" spans="1:23" ht="19.95" customHeight="1" x14ac:dyDescent="0.25">
      <c r="A5" s="83" t="s">
        <v>7</v>
      </c>
      <c r="B5" s="83" t="s">
        <v>15</v>
      </c>
      <c r="C5" s="80" t="s">
        <v>0</v>
      </c>
      <c r="D5" s="80" t="s">
        <v>12</v>
      </c>
      <c r="E5" s="77" t="s">
        <v>10</v>
      </c>
      <c r="F5" s="79"/>
      <c r="G5" s="79"/>
      <c r="H5" s="79"/>
      <c r="I5" s="22" t="s">
        <v>1</v>
      </c>
      <c r="J5" s="77" t="s">
        <v>11</v>
      </c>
      <c r="K5" s="78"/>
      <c r="L5" s="9" t="s">
        <v>3</v>
      </c>
      <c r="M5" s="45" t="s">
        <v>8</v>
      </c>
      <c r="N5" s="75" t="s">
        <v>4</v>
      </c>
      <c r="O5" s="94" t="s">
        <v>5</v>
      </c>
    </row>
    <row r="6" spans="1:23" ht="19.95" customHeight="1" x14ac:dyDescent="0.25">
      <c r="A6" s="84"/>
      <c r="B6" s="86"/>
      <c r="C6" s="81"/>
      <c r="D6" s="81"/>
      <c r="E6" s="20">
        <v>1</v>
      </c>
      <c r="F6" s="21">
        <v>2</v>
      </c>
      <c r="G6" s="88">
        <v>3</v>
      </c>
      <c r="H6" s="89"/>
      <c r="I6" s="23" t="s">
        <v>2</v>
      </c>
      <c r="J6" s="20">
        <v>1</v>
      </c>
      <c r="K6" s="21">
        <v>2</v>
      </c>
      <c r="L6" s="17" t="s">
        <v>2</v>
      </c>
      <c r="M6" s="46" t="s">
        <v>9</v>
      </c>
      <c r="N6" s="76"/>
      <c r="O6" s="95"/>
    </row>
    <row r="7" spans="1:23" ht="19.95" customHeight="1" thickBot="1" x14ac:dyDescent="0.3">
      <c r="A7" s="85"/>
      <c r="B7" s="87"/>
      <c r="C7" s="82"/>
      <c r="D7" s="82"/>
      <c r="E7" s="11">
        <v>18</v>
      </c>
      <c r="F7" s="12">
        <v>14</v>
      </c>
      <c r="G7" s="99">
        <v>28</v>
      </c>
      <c r="H7" s="100"/>
      <c r="I7" s="24">
        <f t="shared" ref="I7:I31" si="0">SUM(E7:H7)</f>
        <v>60</v>
      </c>
      <c r="J7" s="18">
        <v>21</v>
      </c>
      <c r="K7" s="19">
        <v>19</v>
      </c>
      <c r="L7" s="16">
        <f t="shared" ref="L7:L31" si="1">SUM(J7:K7)</f>
        <v>40</v>
      </c>
      <c r="M7" s="47">
        <f t="shared" ref="M7:M31" si="2">SUM(I7+L7)</f>
        <v>100</v>
      </c>
      <c r="N7" s="48" t="s">
        <v>13</v>
      </c>
      <c r="O7" s="96"/>
      <c r="Q7" s="5"/>
      <c r="R7" s="5"/>
      <c r="S7" s="5"/>
      <c r="T7" s="5"/>
      <c r="U7" s="5"/>
      <c r="V7" s="5"/>
      <c r="W7" s="5"/>
    </row>
    <row r="8" spans="1:23" ht="19.95" customHeight="1" thickBot="1" x14ac:dyDescent="0.3">
      <c r="A8" s="49">
        <v>1</v>
      </c>
      <c r="B8" s="50">
        <v>1</v>
      </c>
      <c r="C8" s="51" t="s">
        <v>20</v>
      </c>
      <c r="D8" s="52" t="s">
        <v>23</v>
      </c>
      <c r="E8" s="57">
        <v>16.5</v>
      </c>
      <c r="F8" s="58">
        <v>14</v>
      </c>
      <c r="G8" s="65">
        <v>26</v>
      </c>
      <c r="H8" s="66"/>
      <c r="I8" s="59">
        <f t="shared" si="0"/>
        <v>56.5</v>
      </c>
      <c r="J8" s="57">
        <v>20</v>
      </c>
      <c r="K8" s="58">
        <v>16</v>
      </c>
      <c r="L8" s="40">
        <f t="shared" si="1"/>
        <v>36</v>
      </c>
      <c r="M8" s="41">
        <f t="shared" si="2"/>
        <v>92.5</v>
      </c>
      <c r="N8" s="13" t="str">
        <f t="shared" ref="N8:N31" si="3">IF(M8&gt;39.99,"Ú R","––")</f>
        <v>Ú R</v>
      </c>
      <c r="O8" s="55" t="s">
        <v>62</v>
      </c>
    </row>
    <row r="9" spans="1:23" ht="19.95" customHeight="1" thickBot="1" x14ac:dyDescent="0.3">
      <c r="A9" s="14">
        <v>2</v>
      </c>
      <c r="B9" s="33">
        <v>23</v>
      </c>
      <c r="C9" s="37" t="s">
        <v>51</v>
      </c>
      <c r="D9" s="35" t="s">
        <v>55</v>
      </c>
      <c r="E9" s="32">
        <v>16.5</v>
      </c>
      <c r="F9" s="31">
        <v>10</v>
      </c>
      <c r="G9" s="60">
        <v>24</v>
      </c>
      <c r="H9" s="61"/>
      <c r="I9" s="59">
        <f t="shared" si="0"/>
        <v>50.5</v>
      </c>
      <c r="J9" s="32">
        <v>17.5</v>
      </c>
      <c r="K9" s="31">
        <v>16</v>
      </c>
      <c r="L9" s="40">
        <f t="shared" si="1"/>
        <v>33.5</v>
      </c>
      <c r="M9" s="41">
        <f t="shared" si="2"/>
        <v>84</v>
      </c>
      <c r="N9" s="13" t="str">
        <f t="shared" si="3"/>
        <v>Ú R</v>
      </c>
      <c r="O9" s="64" t="s">
        <v>56</v>
      </c>
    </row>
    <row r="10" spans="1:23" ht="19.95" customHeight="1" thickBot="1" x14ac:dyDescent="0.3">
      <c r="A10" s="14">
        <v>3</v>
      </c>
      <c r="B10" s="33">
        <v>2</v>
      </c>
      <c r="C10" s="53" t="s">
        <v>19</v>
      </c>
      <c r="D10" s="54" t="s">
        <v>23</v>
      </c>
      <c r="E10" s="32">
        <v>13.5</v>
      </c>
      <c r="F10" s="31">
        <v>8</v>
      </c>
      <c r="G10" s="67">
        <v>28</v>
      </c>
      <c r="H10" s="68"/>
      <c r="I10" s="59">
        <f t="shared" si="0"/>
        <v>49.5</v>
      </c>
      <c r="J10" s="42">
        <v>20</v>
      </c>
      <c r="K10" s="43">
        <v>12</v>
      </c>
      <c r="L10" s="40">
        <f t="shared" si="1"/>
        <v>32</v>
      </c>
      <c r="M10" s="41">
        <f t="shared" si="2"/>
        <v>81.5</v>
      </c>
      <c r="N10" s="13" t="str">
        <f t="shared" si="3"/>
        <v>Ú R</v>
      </c>
      <c r="O10" s="56" t="s">
        <v>62</v>
      </c>
    </row>
    <row r="11" spans="1:23" ht="19.95" customHeight="1" thickBot="1" x14ac:dyDescent="0.3">
      <c r="A11" s="14">
        <v>4</v>
      </c>
      <c r="B11" s="33">
        <v>6</v>
      </c>
      <c r="C11" s="53" t="s">
        <v>18</v>
      </c>
      <c r="D11" s="54" t="s">
        <v>22</v>
      </c>
      <c r="E11" s="32">
        <v>16.5</v>
      </c>
      <c r="F11" s="31">
        <v>6</v>
      </c>
      <c r="G11" s="67">
        <v>23</v>
      </c>
      <c r="H11" s="68"/>
      <c r="I11" s="59">
        <f t="shared" si="0"/>
        <v>45.5</v>
      </c>
      <c r="J11" s="42">
        <v>18</v>
      </c>
      <c r="K11" s="43">
        <v>16</v>
      </c>
      <c r="L11" s="40">
        <f t="shared" si="1"/>
        <v>34</v>
      </c>
      <c r="M11" s="41">
        <f t="shared" si="2"/>
        <v>79.5</v>
      </c>
      <c r="N11" s="13" t="str">
        <f t="shared" si="3"/>
        <v>Ú R</v>
      </c>
      <c r="O11" s="55" t="s">
        <v>65</v>
      </c>
    </row>
    <row r="12" spans="1:23" ht="19.95" customHeight="1" thickBot="1" x14ac:dyDescent="0.3">
      <c r="A12" s="14">
        <v>5</v>
      </c>
      <c r="B12" s="33">
        <v>14</v>
      </c>
      <c r="C12" s="37" t="s">
        <v>40</v>
      </c>
      <c r="D12" s="35" t="s">
        <v>41</v>
      </c>
      <c r="E12" s="32">
        <v>13.5</v>
      </c>
      <c r="F12" s="31">
        <v>8</v>
      </c>
      <c r="G12" s="60">
        <v>18</v>
      </c>
      <c r="H12" s="61"/>
      <c r="I12" s="59">
        <f t="shared" si="0"/>
        <v>39.5</v>
      </c>
      <c r="J12" s="32">
        <v>19</v>
      </c>
      <c r="K12" s="31">
        <v>16</v>
      </c>
      <c r="L12" s="40">
        <f t="shared" si="1"/>
        <v>35</v>
      </c>
      <c r="M12" s="41">
        <f t="shared" si="2"/>
        <v>74.5</v>
      </c>
      <c r="N12" s="13" t="str">
        <f t="shared" si="3"/>
        <v>Ú R</v>
      </c>
      <c r="O12" s="64" t="s">
        <v>61</v>
      </c>
    </row>
    <row r="13" spans="1:23" ht="19.95" customHeight="1" thickBot="1" x14ac:dyDescent="0.3">
      <c r="A13" s="14">
        <v>6</v>
      </c>
      <c r="B13" s="33">
        <v>8</v>
      </c>
      <c r="C13" s="36" t="s">
        <v>52</v>
      </c>
      <c r="D13" s="35" t="s">
        <v>55</v>
      </c>
      <c r="E13" s="32">
        <v>13.5</v>
      </c>
      <c r="F13" s="31">
        <v>9</v>
      </c>
      <c r="G13" s="67">
        <v>24</v>
      </c>
      <c r="H13" s="68"/>
      <c r="I13" s="59">
        <f t="shared" si="0"/>
        <v>46.5</v>
      </c>
      <c r="J13" s="32">
        <v>15</v>
      </c>
      <c r="K13" s="31">
        <v>12</v>
      </c>
      <c r="L13" s="40">
        <f t="shared" si="1"/>
        <v>27</v>
      </c>
      <c r="M13" s="41">
        <f t="shared" si="2"/>
        <v>73.5</v>
      </c>
      <c r="N13" s="13" t="str">
        <f t="shared" si="3"/>
        <v>Ú R</v>
      </c>
      <c r="O13" s="44" t="s">
        <v>56</v>
      </c>
    </row>
    <row r="14" spans="1:23" ht="19.95" customHeight="1" thickBot="1" x14ac:dyDescent="0.3">
      <c r="A14" s="14">
        <v>7</v>
      </c>
      <c r="B14" s="33">
        <v>12</v>
      </c>
      <c r="C14" s="37" t="s">
        <v>36</v>
      </c>
      <c r="D14" s="35" t="s">
        <v>38</v>
      </c>
      <c r="E14" s="32">
        <v>12</v>
      </c>
      <c r="F14" s="31">
        <v>8</v>
      </c>
      <c r="G14" s="67">
        <v>20</v>
      </c>
      <c r="H14" s="68"/>
      <c r="I14" s="59">
        <f t="shared" si="0"/>
        <v>40</v>
      </c>
      <c r="J14" s="32">
        <v>18</v>
      </c>
      <c r="K14" s="31">
        <v>10.5</v>
      </c>
      <c r="L14" s="40">
        <f t="shared" si="1"/>
        <v>28.5</v>
      </c>
      <c r="M14" s="41">
        <f t="shared" si="2"/>
        <v>68.5</v>
      </c>
      <c r="N14" s="13" t="str">
        <f t="shared" si="3"/>
        <v>Ú R</v>
      </c>
      <c r="O14" s="44" t="s">
        <v>68</v>
      </c>
    </row>
    <row r="15" spans="1:23" ht="19.95" customHeight="1" thickBot="1" x14ac:dyDescent="0.3">
      <c r="A15" s="14">
        <v>8</v>
      </c>
      <c r="B15" s="33">
        <v>17</v>
      </c>
      <c r="C15" s="37" t="s">
        <v>42</v>
      </c>
      <c r="D15" s="35" t="s">
        <v>41</v>
      </c>
      <c r="E15" s="32">
        <v>10.5</v>
      </c>
      <c r="F15" s="31">
        <v>3</v>
      </c>
      <c r="G15" s="60">
        <v>19</v>
      </c>
      <c r="H15" s="61"/>
      <c r="I15" s="59">
        <f t="shared" si="0"/>
        <v>32.5</v>
      </c>
      <c r="J15" s="32">
        <v>19</v>
      </c>
      <c r="K15" s="31">
        <v>16</v>
      </c>
      <c r="L15" s="40">
        <f t="shared" si="1"/>
        <v>35</v>
      </c>
      <c r="M15" s="41">
        <f t="shared" si="2"/>
        <v>67.5</v>
      </c>
      <c r="N15" s="13" t="str">
        <f t="shared" si="3"/>
        <v>Ú R</v>
      </c>
      <c r="O15" s="44" t="s">
        <v>61</v>
      </c>
    </row>
    <row r="16" spans="1:23" ht="19.95" customHeight="1" thickBot="1" x14ac:dyDescent="0.3">
      <c r="A16" s="14">
        <v>9</v>
      </c>
      <c r="B16" s="33">
        <v>9</v>
      </c>
      <c r="C16" s="37" t="s">
        <v>29</v>
      </c>
      <c r="D16" s="35" t="s">
        <v>37</v>
      </c>
      <c r="E16" s="32">
        <v>13.5</v>
      </c>
      <c r="F16" s="31">
        <v>4</v>
      </c>
      <c r="G16" s="67">
        <v>17</v>
      </c>
      <c r="H16" s="68"/>
      <c r="I16" s="59">
        <f t="shared" si="0"/>
        <v>34.5</v>
      </c>
      <c r="J16" s="32">
        <v>19</v>
      </c>
      <c r="K16" s="31">
        <v>11.5</v>
      </c>
      <c r="L16" s="40">
        <f t="shared" si="1"/>
        <v>30.5</v>
      </c>
      <c r="M16" s="41">
        <f t="shared" si="2"/>
        <v>65</v>
      </c>
      <c r="N16" s="13" t="str">
        <f t="shared" si="3"/>
        <v>Ú R</v>
      </c>
      <c r="O16" s="44" t="s">
        <v>67</v>
      </c>
    </row>
    <row r="17" spans="1:15" ht="19.95" customHeight="1" thickBot="1" x14ac:dyDescent="0.3">
      <c r="A17" s="14">
        <v>10</v>
      </c>
      <c r="B17" s="33">
        <v>22</v>
      </c>
      <c r="C17" s="36" t="s">
        <v>34</v>
      </c>
      <c r="D17" s="34" t="s">
        <v>35</v>
      </c>
      <c r="E17" s="32">
        <v>13.5</v>
      </c>
      <c r="F17" s="31">
        <v>9</v>
      </c>
      <c r="G17" s="67">
        <v>18</v>
      </c>
      <c r="H17" s="68"/>
      <c r="I17" s="59">
        <f t="shared" si="0"/>
        <v>40.5</v>
      </c>
      <c r="J17" s="32">
        <v>17</v>
      </c>
      <c r="K17" s="31">
        <v>7.5</v>
      </c>
      <c r="L17" s="40">
        <f t="shared" si="1"/>
        <v>24.5</v>
      </c>
      <c r="M17" s="41">
        <f t="shared" si="2"/>
        <v>65</v>
      </c>
      <c r="N17" s="13" t="str">
        <f t="shared" si="3"/>
        <v>Ú R</v>
      </c>
      <c r="O17" s="44" t="s">
        <v>64</v>
      </c>
    </row>
    <row r="18" spans="1:15" ht="19.95" customHeight="1" thickBot="1" x14ac:dyDescent="0.3">
      <c r="A18" s="14">
        <v>11</v>
      </c>
      <c r="B18" s="33">
        <v>18</v>
      </c>
      <c r="C18" s="37" t="s">
        <v>39</v>
      </c>
      <c r="D18" s="35" t="s">
        <v>38</v>
      </c>
      <c r="E18" s="32">
        <v>12</v>
      </c>
      <c r="F18" s="31">
        <v>9</v>
      </c>
      <c r="G18" s="67">
        <v>18.5</v>
      </c>
      <c r="H18" s="68"/>
      <c r="I18" s="59">
        <f t="shared" si="0"/>
        <v>39.5</v>
      </c>
      <c r="J18" s="32">
        <v>18</v>
      </c>
      <c r="K18" s="31">
        <v>7</v>
      </c>
      <c r="L18" s="40">
        <f t="shared" si="1"/>
        <v>25</v>
      </c>
      <c r="M18" s="41">
        <f t="shared" si="2"/>
        <v>64.5</v>
      </c>
      <c r="N18" s="13" t="str">
        <f t="shared" si="3"/>
        <v>Ú R</v>
      </c>
      <c r="O18" s="44" t="s">
        <v>68</v>
      </c>
    </row>
    <row r="19" spans="1:15" ht="19.95" customHeight="1" thickBot="1" x14ac:dyDescent="0.3">
      <c r="A19" s="14">
        <v>12</v>
      </c>
      <c r="B19" s="33">
        <v>19</v>
      </c>
      <c r="C19" s="37" t="s">
        <v>43</v>
      </c>
      <c r="D19" s="35" t="s">
        <v>44</v>
      </c>
      <c r="E19" s="32">
        <v>9</v>
      </c>
      <c r="F19" s="31">
        <v>4</v>
      </c>
      <c r="G19" s="60">
        <v>17</v>
      </c>
      <c r="H19" s="61"/>
      <c r="I19" s="59">
        <f t="shared" si="0"/>
        <v>30</v>
      </c>
      <c r="J19" s="32">
        <v>17</v>
      </c>
      <c r="K19" s="31">
        <v>15.5</v>
      </c>
      <c r="L19" s="40">
        <f t="shared" si="1"/>
        <v>32.5</v>
      </c>
      <c r="M19" s="41">
        <f t="shared" si="2"/>
        <v>62.5</v>
      </c>
      <c r="N19" s="13" t="str">
        <f t="shared" si="3"/>
        <v>Ú R</v>
      </c>
      <c r="O19" s="44" t="s">
        <v>63</v>
      </c>
    </row>
    <row r="20" spans="1:15" ht="19.95" customHeight="1" thickBot="1" x14ac:dyDescent="0.3">
      <c r="A20" s="14">
        <v>13</v>
      </c>
      <c r="B20" s="33">
        <v>13</v>
      </c>
      <c r="C20" s="37" t="s">
        <v>47</v>
      </c>
      <c r="D20" s="35" t="s">
        <v>46</v>
      </c>
      <c r="E20" s="32">
        <v>10.5</v>
      </c>
      <c r="F20" s="31">
        <v>4</v>
      </c>
      <c r="G20" s="60">
        <v>12.5</v>
      </c>
      <c r="H20" s="61"/>
      <c r="I20" s="59">
        <f t="shared" si="0"/>
        <v>27</v>
      </c>
      <c r="J20" s="32">
        <v>20</v>
      </c>
      <c r="K20" s="31">
        <v>11.5</v>
      </c>
      <c r="L20" s="40">
        <f t="shared" si="1"/>
        <v>31.5</v>
      </c>
      <c r="M20" s="41">
        <f t="shared" si="2"/>
        <v>58.5</v>
      </c>
      <c r="N20" s="13" t="str">
        <f t="shared" si="3"/>
        <v>Ú R</v>
      </c>
      <c r="O20" s="44" t="s">
        <v>58</v>
      </c>
    </row>
    <row r="21" spans="1:15" ht="19.95" customHeight="1" thickBot="1" x14ac:dyDescent="0.3">
      <c r="A21" s="14">
        <v>14</v>
      </c>
      <c r="B21" s="33">
        <v>21</v>
      </c>
      <c r="C21" s="36" t="s">
        <v>26</v>
      </c>
      <c r="D21" s="34" t="s">
        <v>27</v>
      </c>
      <c r="E21" s="32">
        <v>9</v>
      </c>
      <c r="F21" s="31">
        <v>8</v>
      </c>
      <c r="G21" s="67">
        <v>12</v>
      </c>
      <c r="H21" s="68"/>
      <c r="I21" s="59">
        <f t="shared" si="0"/>
        <v>29</v>
      </c>
      <c r="J21" s="32">
        <v>13</v>
      </c>
      <c r="K21" s="31">
        <v>16</v>
      </c>
      <c r="L21" s="40">
        <f t="shared" si="1"/>
        <v>29</v>
      </c>
      <c r="M21" s="41">
        <f t="shared" si="2"/>
        <v>58</v>
      </c>
      <c r="N21" s="13" t="str">
        <f t="shared" si="3"/>
        <v>Ú R</v>
      </c>
      <c r="O21" s="44" t="s">
        <v>59</v>
      </c>
    </row>
    <row r="22" spans="1:15" ht="19.95" customHeight="1" thickBot="1" x14ac:dyDescent="0.3">
      <c r="A22" s="14">
        <v>15</v>
      </c>
      <c r="B22" s="33">
        <v>24</v>
      </c>
      <c r="C22" s="36" t="s">
        <v>28</v>
      </c>
      <c r="D22" s="34" t="s">
        <v>27</v>
      </c>
      <c r="E22" s="32">
        <v>12</v>
      </c>
      <c r="F22" s="31">
        <v>0</v>
      </c>
      <c r="G22" s="67">
        <v>18</v>
      </c>
      <c r="H22" s="68"/>
      <c r="I22" s="59">
        <f t="shared" si="0"/>
        <v>30</v>
      </c>
      <c r="J22" s="32">
        <v>15</v>
      </c>
      <c r="K22" s="31">
        <v>12</v>
      </c>
      <c r="L22" s="40">
        <f t="shared" si="1"/>
        <v>27</v>
      </c>
      <c r="M22" s="41">
        <f t="shared" si="2"/>
        <v>57</v>
      </c>
      <c r="N22" s="13" t="str">
        <f t="shared" si="3"/>
        <v>Ú R</v>
      </c>
      <c r="O22" s="44" t="s">
        <v>59</v>
      </c>
    </row>
    <row r="23" spans="1:15" ht="19.95" customHeight="1" thickBot="1" x14ac:dyDescent="0.3">
      <c r="A23" s="14">
        <v>16</v>
      </c>
      <c r="B23" s="33">
        <v>16</v>
      </c>
      <c r="C23" s="37" t="s">
        <v>50</v>
      </c>
      <c r="D23" s="35" t="s">
        <v>54</v>
      </c>
      <c r="E23" s="32">
        <v>13.5</v>
      </c>
      <c r="F23" s="31">
        <v>5</v>
      </c>
      <c r="G23" s="60">
        <v>12.5</v>
      </c>
      <c r="H23" s="61"/>
      <c r="I23" s="59">
        <f t="shared" si="0"/>
        <v>31</v>
      </c>
      <c r="J23" s="32">
        <v>13</v>
      </c>
      <c r="K23" s="31">
        <v>9</v>
      </c>
      <c r="L23" s="40">
        <f t="shared" si="1"/>
        <v>22</v>
      </c>
      <c r="M23" s="41">
        <f t="shared" si="2"/>
        <v>53</v>
      </c>
      <c r="N23" s="13" t="str">
        <f t="shared" si="3"/>
        <v>Ú R</v>
      </c>
      <c r="O23" s="44" t="s">
        <v>60</v>
      </c>
    </row>
    <row r="24" spans="1:15" ht="19.95" customHeight="1" thickBot="1" x14ac:dyDescent="0.3">
      <c r="A24" s="14">
        <v>17</v>
      </c>
      <c r="B24" s="33">
        <v>7</v>
      </c>
      <c r="C24" s="37" t="s">
        <v>48</v>
      </c>
      <c r="D24" s="35" t="s">
        <v>53</v>
      </c>
      <c r="E24" s="32">
        <v>10.5</v>
      </c>
      <c r="F24" s="31">
        <v>2</v>
      </c>
      <c r="G24" s="60">
        <v>11.5</v>
      </c>
      <c r="H24" s="61"/>
      <c r="I24" s="59">
        <f t="shared" si="0"/>
        <v>24</v>
      </c>
      <c r="J24" s="32">
        <v>18</v>
      </c>
      <c r="K24" s="31">
        <v>9.5</v>
      </c>
      <c r="L24" s="40">
        <f t="shared" si="1"/>
        <v>27.5</v>
      </c>
      <c r="M24" s="41">
        <f t="shared" si="2"/>
        <v>51.5</v>
      </c>
      <c r="N24" s="13" t="str">
        <f t="shared" si="3"/>
        <v>Ú R</v>
      </c>
      <c r="O24" s="44" t="s">
        <v>57</v>
      </c>
    </row>
    <row r="25" spans="1:15" ht="19.95" customHeight="1" thickBot="1" x14ac:dyDescent="0.3">
      <c r="A25" s="14">
        <v>18</v>
      </c>
      <c r="B25" s="33">
        <v>10</v>
      </c>
      <c r="C25" s="36" t="s">
        <v>30</v>
      </c>
      <c r="D25" s="35" t="s">
        <v>37</v>
      </c>
      <c r="E25" s="32">
        <v>13.5</v>
      </c>
      <c r="F25" s="31">
        <v>0</v>
      </c>
      <c r="G25" s="67">
        <v>7.5</v>
      </c>
      <c r="H25" s="68"/>
      <c r="I25" s="59">
        <f t="shared" si="0"/>
        <v>21</v>
      </c>
      <c r="J25" s="32">
        <v>13</v>
      </c>
      <c r="K25" s="31">
        <v>8</v>
      </c>
      <c r="L25" s="40">
        <f t="shared" si="1"/>
        <v>21</v>
      </c>
      <c r="M25" s="41">
        <f t="shared" si="2"/>
        <v>42</v>
      </c>
      <c r="N25" s="13" t="str">
        <f t="shared" si="3"/>
        <v>Ú R</v>
      </c>
      <c r="O25" s="44" t="s">
        <v>67</v>
      </c>
    </row>
    <row r="26" spans="1:15" ht="19.95" customHeight="1" thickBot="1" x14ac:dyDescent="0.3">
      <c r="A26" s="14">
        <v>19</v>
      </c>
      <c r="B26" s="33">
        <v>5</v>
      </c>
      <c r="C26" s="36" t="s">
        <v>31</v>
      </c>
      <c r="D26" s="34" t="s">
        <v>32</v>
      </c>
      <c r="E26" s="32">
        <v>10.5</v>
      </c>
      <c r="F26" s="31">
        <v>0</v>
      </c>
      <c r="G26" s="67">
        <v>11</v>
      </c>
      <c r="H26" s="68"/>
      <c r="I26" s="59">
        <f t="shared" si="0"/>
        <v>21.5</v>
      </c>
      <c r="J26" s="32">
        <v>14.5</v>
      </c>
      <c r="K26" s="31">
        <v>4</v>
      </c>
      <c r="L26" s="40">
        <f t="shared" si="1"/>
        <v>18.5</v>
      </c>
      <c r="M26" s="41">
        <f t="shared" si="2"/>
        <v>40</v>
      </c>
      <c r="N26" s="13" t="str">
        <f t="shared" si="3"/>
        <v>Ú R</v>
      </c>
      <c r="O26" s="44" t="s">
        <v>66</v>
      </c>
    </row>
    <row r="27" spans="1:15" ht="19.95" customHeight="1" thickBot="1" x14ac:dyDescent="0.3">
      <c r="A27" s="14">
        <v>20</v>
      </c>
      <c r="B27" s="33">
        <v>20</v>
      </c>
      <c r="C27" s="36" t="s">
        <v>21</v>
      </c>
      <c r="D27" s="34" t="s">
        <v>24</v>
      </c>
      <c r="E27" s="32">
        <v>3</v>
      </c>
      <c r="F27" s="31">
        <v>4</v>
      </c>
      <c r="G27" s="67">
        <v>11</v>
      </c>
      <c r="H27" s="68"/>
      <c r="I27" s="59">
        <f t="shared" si="0"/>
        <v>18</v>
      </c>
      <c r="J27" s="32">
        <v>13</v>
      </c>
      <c r="K27" s="31">
        <v>6</v>
      </c>
      <c r="L27" s="40">
        <f t="shared" si="1"/>
        <v>19</v>
      </c>
      <c r="M27" s="41">
        <f t="shared" si="2"/>
        <v>37</v>
      </c>
      <c r="N27" s="13" t="str">
        <f t="shared" si="3"/>
        <v>––</v>
      </c>
      <c r="O27" s="56" t="s">
        <v>69</v>
      </c>
    </row>
    <row r="28" spans="1:15" ht="19.95" customHeight="1" thickBot="1" x14ac:dyDescent="0.3">
      <c r="A28" s="14">
        <v>21</v>
      </c>
      <c r="B28" s="33">
        <v>15</v>
      </c>
      <c r="C28" s="37" t="s">
        <v>45</v>
      </c>
      <c r="D28" s="35" t="s">
        <v>46</v>
      </c>
      <c r="E28" s="32">
        <v>7.5</v>
      </c>
      <c r="F28" s="31">
        <v>4</v>
      </c>
      <c r="G28" s="60">
        <v>7</v>
      </c>
      <c r="H28" s="61"/>
      <c r="I28" s="59">
        <f t="shared" si="0"/>
        <v>18.5</v>
      </c>
      <c r="J28" s="32">
        <v>14</v>
      </c>
      <c r="K28" s="31">
        <v>4.5</v>
      </c>
      <c r="L28" s="40">
        <f t="shared" si="1"/>
        <v>18.5</v>
      </c>
      <c r="M28" s="41">
        <f t="shared" si="2"/>
        <v>37</v>
      </c>
      <c r="N28" s="13" t="str">
        <f t="shared" si="3"/>
        <v>––</v>
      </c>
      <c r="O28" s="64" t="s">
        <v>58</v>
      </c>
    </row>
    <row r="29" spans="1:15" ht="19.95" customHeight="1" thickBot="1" x14ac:dyDescent="0.3">
      <c r="A29" s="14">
        <v>22</v>
      </c>
      <c r="B29" s="33">
        <v>4</v>
      </c>
      <c r="C29" s="36" t="s">
        <v>33</v>
      </c>
      <c r="D29" s="34" t="s">
        <v>32</v>
      </c>
      <c r="E29" s="32">
        <v>7.5</v>
      </c>
      <c r="F29" s="31">
        <v>2</v>
      </c>
      <c r="G29" s="67">
        <v>6</v>
      </c>
      <c r="H29" s="68"/>
      <c r="I29" s="59">
        <f t="shared" si="0"/>
        <v>15.5</v>
      </c>
      <c r="J29" s="32">
        <v>11</v>
      </c>
      <c r="K29" s="31">
        <v>6.5</v>
      </c>
      <c r="L29" s="40">
        <f t="shared" si="1"/>
        <v>17.5</v>
      </c>
      <c r="M29" s="41">
        <f t="shared" si="2"/>
        <v>33</v>
      </c>
      <c r="N29" s="13" t="str">
        <f t="shared" si="3"/>
        <v>––</v>
      </c>
      <c r="O29" s="64" t="s">
        <v>66</v>
      </c>
    </row>
    <row r="30" spans="1:15" ht="19.95" customHeight="1" thickBot="1" x14ac:dyDescent="0.3">
      <c r="A30" s="14">
        <v>23</v>
      </c>
      <c r="B30" s="33">
        <v>11</v>
      </c>
      <c r="C30" s="36" t="s">
        <v>25</v>
      </c>
      <c r="D30" s="34" t="s">
        <v>24</v>
      </c>
      <c r="E30" s="32">
        <v>10.5</v>
      </c>
      <c r="F30" s="31">
        <v>0</v>
      </c>
      <c r="G30" s="67">
        <v>4</v>
      </c>
      <c r="H30" s="68"/>
      <c r="I30" s="59">
        <f t="shared" si="0"/>
        <v>14.5</v>
      </c>
      <c r="J30" s="32">
        <v>13</v>
      </c>
      <c r="K30" s="31">
        <v>3</v>
      </c>
      <c r="L30" s="40">
        <f t="shared" si="1"/>
        <v>16</v>
      </c>
      <c r="M30" s="41">
        <f t="shared" si="2"/>
        <v>30.5</v>
      </c>
      <c r="N30" s="13" t="str">
        <f t="shared" si="3"/>
        <v>––</v>
      </c>
      <c r="O30" s="56" t="s">
        <v>69</v>
      </c>
    </row>
    <row r="31" spans="1:15" ht="19.95" customHeight="1" thickBot="1" x14ac:dyDescent="0.3">
      <c r="A31" s="14">
        <v>24</v>
      </c>
      <c r="B31" s="33">
        <v>3</v>
      </c>
      <c r="C31" s="37" t="s">
        <v>49</v>
      </c>
      <c r="D31" s="35" t="s">
        <v>54</v>
      </c>
      <c r="E31" s="32">
        <v>7.5</v>
      </c>
      <c r="F31" s="31">
        <v>0</v>
      </c>
      <c r="G31" s="62">
        <v>3</v>
      </c>
      <c r="H31" s="63"/>
      <c r="I31" s="59">
        <f t="shared" si="0"/>
        <v>10.5</v>
      </c>
      <c r="J31" s="32">
        <v>12</v>
      </c>
      <c r="K31" s="31">
        <v>6.5</v>
      </c>
      <c r="L31" s="40">
        <f t="shared" si="1"/>
        <v>18.5</v>
      </c>
      <c r="M31" s="41">
        <f t="shared" si="2"/>
        <v>29</v>
      </c>
      <c r="N31" s="13" t="str">
        <f t="shared" si="3"/>
        <v>––</v>
      </c>
      <c r="O31" s="64" t="s">
        <v>60</v>
      </c>
    </row>
    <row r="32" spans="1:15" ht="19.95" customHeight="1" x14ac:dyDescent="0.25">
      <c r="A32" s="10"/>
      <c r="B32" s="10"/>
      <c r="C32" s="25" t="s">
        <v>6</v>
      </c>
      <c r="D32" s="26"/>
      <c r="E32" s="26">
        <f>AVERAGE(E8:E31)</f>
        <v>11.5</v>
      </c>
      <c r="F32" s="26">
        <f>AVERAGE(F8:F31)</f>
        <v>5.041666666666667</v>
      </c>
      <c r="G32" s="97">
        <f>AVERAGE(G8:G31)</f>
        <v>15.354166666666666</v>
      </c>
      <c r="H32" s="98"/>
      <c r="I32" s="26">
        <f>AVERAGE(I8:I31)</f>
        <v>31.895833333333332</v>
      </c>
      <c r="J32" s="26">
        <f>AVERAGE(J8:J31)</f>
        <v>16.125</v>
      </c>
      <c r="K32" s="26">
        <f>AVERAGE(K8:K31)</f>
        <v>10.520833333333334</v>
      </c>
      <c r="L32" s="27">
        <f>AVERAGE(L8:L31)</f>
        <v>26.645833333333332</v>
      </c>
      <c r="M32" s="27">
        <f>AVERAGE(M8:M31)</f>
        <v>58.541666666666664</v>
      </c>
      <c r="N32" s="15"/>
      <c r="O32" s="10"/>
    </row>
    <row r="33" spans="1:15" ht="19.95" customHeight="1" thickBot="1" x14ac:dyDescent="0.3">
      <c r="C33" s="28" t="s">
        <v>17</v>
      </c>
      <c r="D33" s="29"/>
      <c r="E33" s="29">
        <f>E32*100/E7</f>
        <v>63.888888888888886</v>
      </c>
      <c r="F33" s="29">
        <f>F32*100/F7</f>
        <v>36.011904761904766</v>
      </c>
      <c r="G33" s="92">
        <f>G32*100/G7</f>
        <v>54.836309523809518</v>
      </c>
      <c r="H33" s="93"/>
      <c r="I33" s="29">
        <f>I32*100/I7</f>
        <v>53.159722222222214</v>
      </c>
      <c r="J33" s="29">
        <f>J32*100/J7</f>
        <v>76.785714285714292</v>
      </c>
      <c r="K33" s="29">
        <f>K32*100/K7</f>
        <v>55.37280701754387</v>
      </c>
      <c r="L33" s="30">
        <f>L32*100/L7</f>
        <v>66.614583333333329</v>
      </c>
      <c r="M33" s="30">
        <f>M32*100/M7</f>
        <v>58.541666666666657</v>
      </c>
      <c r="N33" s="2"/>
    </row>
    <row r="34" spans="1:15" ht="19.95" customHeight="1" x14ac:dyDescent="0.25">
      <c r="C34" s="7"/>
      <c r="D34" s="8"/>
      <c r="E34" s="8"/>
      <c r="F34" s="8"/>
      <c r="G34" s="8"/>
      <c r="H34" s="8"/>
      <c r="I34" s="8"/>
      <c r="J34" s="8"/>
      <c r="K34" s="8"/>
      <c r="L34" s="8"/>
      <c r="M34" s="2"/>
      <c r="N34" s="2"/>
    </row>
    <row r="35" spans="1:15" ht="19.95" customHeight="1" x14ac:dyDescent="0.25">
      <c r="K35" s="2"/>
      <c r="L35" s="2"/>
      <c r="M35" s="2"/>
      <c r="N35" s="2"/>
      <c r="O35" s="2"/>
    </row>
    <row r="36" spans="1:15" ht="19.95" customHeight="1" x14ac:dyDescent="0.25">
      <c r="A36" s="2"/>
      <c r="B36" s="2"/>
      <c r="C36" s="6"/>
      <c r="K36" s="90" t="s">
        <v>71</v>
      </c>
      <c r="L36" s="91"/>
      <c r="M36" s="91"/>
      <c r="N36" s="91"/>
      <c r="O36" s="91"/>
    </row>
    <row r="37" spans="1:15" ht="19.95" customHeight="1" x14ac:dyDescent="0.25">
      <c r="A37" s="2"/>
      <c r="B37" s="2"/>
      <c r="C37" s="2"/>
      <c r="O37" s="2"/>
    </row>
    <row r="38" spans="1:15" ht="19.95" customHeight="1" x14ac:dyDescent="0.25">
      <c r="A38" s="2"/>
      <c r="B38" s="2"/>
      <c r="M38" s="4"/>
      <c r="N38" s="2"/>
    </row>
    <row r="39" spans="1:15" ht="19.95" customHeight="1" x14ac:dyDescent="0.25">
      <c r="A39" s="2"/>
      <c r="B39" s="2"/>
      <c r="C39" s="2"/>
    </row>
    <row r="41" spans="1:15" x14ac:dyDescent="0.25">
      <c r="B41" s="3"/>
    </row>
  </sheetData>
  <sortState ref="A8:O31">
    <sortCondition descending="1" ref="M8:M31"/>
  </sortState>
  <mergeCells count="16">
    <mergeCell ref="K36:O36"/>
    <mergeCell ref="G33:H33"/>
    <mergeCell ref="C5:C7"/>
    <mergeCell ref="O5:O7"/>
    <mergeCell ref="G32:H32"/>
    <mergeCell ref="G7:H7"/>
    <mergeCell ref="A1:O1"/>
    <mergeCell ref="A2:O2"/>
    <mergeCell ref="A3:O3"/>
    <mergeCell ref="N5:N6"/>
    <mergeCell ref="J5:K5"/>
    <mergeCell ref="E5:H5"/>
    <mergeCell ref="D5:D7"/>
    <mergeCell ref="A5:A7"/>
    <mergeCell ref="B5:B7"/>
    <mergeCell ref="G6:H6"/>
  </mergeCells>
  <phoneticPr fontId="0" type="noConversion"/>
  <printOptions horizontalCentered="1" verticalCentered="1"/>
  <pageMargins left="0.19685039370078741" right="0.19685039370078741" top="0.39370078740157483" bottom="0.39370078740157483" header="0" footer="0"/>
  <pageSetup paperSize="9" scale="8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workbookViewId="0">
      <selection activeCell="C6" sqref="C6"/>
    </sheetView>
  </sheetViews>
  <sheetFormatPr defaultRowHeight="13.2" x14ac:dyDescent="0.25"/>
  <sheetData>
    <row r="1" spans="1:15" x14ac:dyDescent="0.25">
      <c r="A1" s="83" t="s">
        <v>7</v>
      </c>
      <c r="B1" s="83" t="s">
        <v>15</v>
      </c>
      <c r="C1" s="80" t="s">
        <v>0</v>
      </c>
      <c r="D1" s="80" t="s">
        <v>12</v>
      </c>
      <c r="E1" s="77" t="s">
        <v>10</v>
      </c>
      <c r="F1" s="79"/>
      <c r="G1" s="79"/>
      <c r="H1" s="79"/>
      <c r="I1" s="22" t="s">
        <v>1</v>
      </c>
      <c r="J1" s="77" t="s">
        <v>11</v>
      </c>
      <c r="K1" s="78"/>
      <c r="L1" s="9" t="s">
        <v>3</v>
      </c>
      <c r="M1" s="45" t="s">
        <v>8</v>
      </c>
      <c r="N1" s="75" t="s">
        <v>4</v>
      </c>
      <c r="O1" s="94" t="s">
        <v>5</v>
      </c>
    </row>
    <row r="2" spans="1:15" x14ac:dyDescent="0.25">
      <c r="A2" s="84"/>
      <c r="B2" s="86"/>
      <c r="C2" s="81"/>
      <c r="D2" s="81"/>
      <c r="E2" s="20">
        <v>1</v>
      </c>
      <c r="F2" s="21">
        <v>2</v>
      </c>
      <c r="G2" s="88">
        <v>3</v>
      </c>
      <c r="H2" s="89"/>
      <c r="I2" s="23" t="s">
        <v>2</v>
      </c>
      <c r="J2" s="20">
        <v>1</v>
      </c>
      <c r="K2" s="21">
        <v>2</v>
      </c>
      <c r="L2" s="17" t="s">
        <v>2</v>
      </c>
      <c r="M2" s="46" t="s">
        <v>9</v>
      </c>
      <c r="N2" s="76"/>
      <c r="O2" s="95"/>
    </row>
    <row r="3" spans="1:15" ht="13.8" thickBot="1" x14ac:dyDescent="0.3">
      <c r="A3" s="85"/>
      <c r="B3" s="87"/>
      <c r="C3" s="82"/>
      <c r="D3" s="82"/>
      <c r="E3" s="11">
        <v>18</v>
      </c>
      <c r="F3" s="12">
        <v>14</v>
      </c>
      <c r="G3" s="99">
        <v>28</v>
      </c>
      <c r="H3" s="100"/>
      <c r="I3" s="24">
        <f>SUM(E3:H3)</f>
        <v>60</v>
      </c>
      <c r="J3" s="18">
        <v>21</v>
      </c>
      <c r="K3" s="19">
        <v>19</v>
      </c>
      <c r="L3" s="16">
        <f>SUM(J3:K3)</f>
        <v>40</v>
      </c>
      <c r="M3" s="47">
        <f t="shared" ref="M3:M27" si="0">SUM(I3+L3)</f>
        <v>100</v>
      </c>
      <c r="N3" s="48" t="s">
        <v>13</v>
      </c>
      <c r="O3" s="96"/>
    </row>
    <row r="4" spans="1:15" ht="13.8" thickBot="1" x14ac:dyDescent="0.3">
      <c r="A4" s="49">
        <v>1</v>
      </c>
      <c r="B4" s="50">
        <v>6</v>
      </c>
      <c r="C4" s="51" t="s">
        <v>18</v>
      </c>
      <c r="D4" s="52" t="s">
        <v>22</v>
      </c>
      <c r="E4" s="57">
        <v>16.5</v>
      </c>
      <c r="F4" s="58">
        <v>6</v>
      </c>
      <c r="G4" s="103">
        <v>23</v>
      </c>
      <c r="H4" s="104"/>
      <c r="I4" s="59">
        <f>SUM(E4:H4)</f>
        <v>45.5</v>
      </c>
      <c r="J4" s="38">
        <v>18</v>
      </c>
      <c r="K4" s="39">
        <v>16</v>
      </c>
      <c r="L4" s="40">
        <f>SUM(J4:K4)</f>
        <v>34</v>
      </c>
      <c r="M4" s="41">
        <f t="shared" si="0"/>
        <v>79.5</v>
      </c>
      <c r="N4" s="13" t="str">
        <f>IF(M4&gt;39.99,"Ú R","––")</f>
        <v>Ú R</v>
      </c>
      <c r="O4" s="55" t="s">
        <v>65</v>
      </c>
    </row>
    <row r="5" spans="1:15" ht="13.8" thickBot="1" x14ac:dyDescent="0.3">
      <c r="A5" s="14">
        <v>2</v>
      </c>
      <c r="B5" s="33">
        <v>2</v>
      </c>
      <c r="C5" s="53" t="s">
        <v>19</v>
      </c>
      <c r="D5" s="54" t="s">
        <v>23</v>
      </c>
      <c r="E5" s="32">
        <v>13.5</v>
      </c>
      <c r="F5" s="31">
        <v>8</v>
      </c>
      <c r="G5" s="101">
        <v>28</v>
      </c>
      <c r="H5" s="102"/>
      <c r="I5" s="59">
        <f t="shared" ref="I5:I27" si="1">SUM(E5:H5)</f>
        <v>49.5</v>
      </c>
      <c r="J5" s="42">
        <v>20</v>
      </c>
      <c r="K5" s="43">
        <v>12</v>
      </c>
      <c r="L5" s="40">
        <f t="shared" ref="L5:L27" si="2">SUM(J5:K5)</f>
        <v>32</v>
      </c>
      <c r="M5" s="41">
        <f t="shared" si="0"/>
        <v>81.5</v>
      </c>
      <c r="N5" s="13" t="str">
        <f t="shared" ref="N5:N27" si="3">IF(M5&gt;39.99,"Ú R","––")</f>
        <v>Ú R</v>
      </c>
      <c r="O5" s="56" t="s">
        <v>62</v>
      </c>
    </row>
    <row r="6" spans="1:15" ht="13.8" thickBot="1" x14ac:dyDescent="0.3">
      <c r="A6" s="14">
        <v>3</v>
      </c>
      <c r="B6" s="33">
        <v>1</v>
      </c>
      <c r="C6" s="53" t="s">
        <v>20</v>
      </c>
      <c r="D6" s="54" t="s">
        <v>23</v>
      </c>
      <c r="E6" s="32">
        <v>16.5</v>
      </c>
      <c r="F6" s="31">
        <v>14</v>
      </c>
      <c r="G6" s="101">
        <v>26</v>
      </c>
      <c r="H6" s="102"/>
      <c r="I6" s="59">
        <f t="shared" si="1"/>
        <v>56.5</v>
      </c>
      <c r="J6" s="32">
        <v>20</v>
      </c>
      <c r="K6" s="31">
        <v>16</v>
      </c>
      <c r="L6" s="40">
        <f t="shared" si="2"/>
        <v>36</v>
      </c>
      <c r="M6" s="41">
        <f t="shared" si="0"/>
        <v>92.5</v>
      </c>
      <c r="N6" s="13" t="str">
        <f t="shared" si="3"/>
        <v>Ú R</v>
      </c>
      <c r="O6" s="56" t="s">
        <v>62</v>
      </c>
    </row>
    <row r="7" spans="1:15" ht="13.8" thickBot="1" x14ac:dyDescent="0.3">
      <c r="A7" s="14">
        <v>4</v>
      </c>
      <c r="B7" s="33">
        <v>20</v>
      </c>
      <c r="C7" s="36" t="s">
        <v>21</v>
      </c>
      <c r="D7" s="34" t="s">
        <v>24</v>
      </c>
      <c r="E7" s="32">
        <v>3</v>
      </c>
      <c r="F7" s="31">
        <v>4</v>
      </c>
      <c r="G7" s="101">
        <v>11</v>
      </c>
      <c r="H7" s="102"/>
      <c r="I7" s="59">
        <f t="shared" si="1"/>
        <v>18</v>
      </c>
      <c r="J7" s="32">
        <v>13</v>
      </c>
      <c r="K7" s="31">
        <v>6</v>
      </c>
      <c r="L7" s="40">
        <f t="shared" si="2"/>
        <v>19</v>
      </c>
      <c r="M7" s="41">
        <f t="shared" si="0"/>
        <v>37</v>
      </c>
      <c r="N7" s="13" t="str">
        <f t="shared" si="3"/>
        <v>––</v>
      </c>
      <c r="O7" s="55" t="s">
        <v>69</v>
      </c>
    </row>
    <row r="8" spans="1:15" ht="13.8" thickBot="1" x14ac:dyDescent="0.3">
      <c r="A8" s="14">
        <v>5</v>
      </c>
      <c r="B8" s="33">
        <v>11</v>
      </c>
      <c r="C8" s="36" t="s">
        <v>25</v>
      </c>
      <c r="D8" s="34" t="s">
        <v>24</v>
      </c>
      <c r="E8" s="32">
        <v>10.5</v>
      </c>
      <c r="F8" s="31">
        <v>0</v>
      </c>
      <c r="G8" s="101">
        <v>4</v>
      </c>
      <c r="H8" s="102"/>
      <c r="I8" s="59">
        <f t="shared" si="1"/>
        <v>14.5</v>
      </c>
      <c r="J8" s="32">
        <v>13</v>
      </c>
      <c r="K8" s="31">
        <v>3</v>
      </c>
      <c r="L8" s="40">
        <f t="shared" si="2"/>
        <v>16</v>
      </c>
      <c r="M8" s="41">
        <f t="shared" si="0"/>
        <v>30.5</v>
      </c>
      <c r="N8" s="13" t="str">
        <f t="shared" si="3"/>
        <v>––</v>
      </c>
      <c r="O8" s="56" t="s">
        <v>69</v>
      </c>
    </row>
    <row r="9" spans="1:15" ht="13.8" thickBot="1" x14ac:dyDescent="0.3">
      <c r="A9" s="14">
        <v>6</v>
      </c>
      <c r="B9" s="33">
        <v>21</v>
      </c>
      <c r="C9" s="36" t="s">
        <v>26</v>
      </c>
      <c r="D9" s="34" t="s">
        <v>27</v>
      </c>
      <c r="E9" s="32">
        <v>9</v>
      </c>
      <c r="F9" s="31">
        <v>8</v>
      </c>
      <c r="G9" s="101">
        <v>12</v>
      </c>
      <c r="H9" s="102"/>
      <c r="I9" s="59">
        <f t="shared" si="1"/>
        <v>29</v>
      </c>
      <c r="J9" s="32">
        <v>13</v>
      </c>
      <c r="K9" s="31">
        <v>16</v>
      </c>
      <c r="L9" s="40">
        <f t="shared" si="2"/>
        <v>29</v>
      </c>
      <c r="M9" s="41">
        <f t="shared" si="0"/>
        <v>58</v>
      </c>
      <c r="N9" s="13" t="str">
        <f t="shared" si="3"/>
        <v>Ú R</v>
      </c>
      <c r="O9" s="44" t="s">
        <v>59</v>
      </c>
    </row>
    <row r="10" spans="1:15" ht="13.8" thickBot="1" x14ac:dyDescent="0.3">
      <c r="A10" s="14">
        <v>7</v>
      </c>
      <c r="B10" s="33">
        <v>24</v>
      </c>
      <c r="C10" s="36" t="s">
        <v>28</v>
      </c>
      <c r="D10" s="34" t="s">
        <v>27</v>
      </c>
      <c r="E10" s="32">
        <v>12</v>
      </c>
      <c r="F10" s="31">
        <v>0</v>
      </c>
      <c r="G10" s="101">
        <v>18</v>
      </c>
      <c r="H10" s="102"/>
      <c r="I10" s="59">
        <f t="shared" si="1"/>
        <v>30</v>
      </c>
      <c r="J10" s="32">
        <v>15</v>
      </c>
      <c r="K10" s="31">
        <v>12</v>
      </c>
      <c r="L10" s="40">
        <f t="shared" si="2"/>
        <v>27</v>
      </c>
      <c r="M10" s="41">
        <f t="shared" si="0"/>
        <v>57</v>
      </c>
      <c r="N10" s="13" t="str">
        <f t="shared" si="3"/>
        <v>Ú R</v>
      </c>
      <c r="O10" s="44" t="s">
        <v>59</v>
      </c>
    </row>
    <row r="11" spans="1:15" ht="13.8" thickBot="1" x14ac:dyDescent="0.3">
      <c r="A11" s="14">
        <v>8</v>
      </c>
      <c r="B11" s="33">
        <v>9</v>
      </c>
      <c r="C11" s="37" t="s">
        <v>29</v>
      </c>
      <c r="D11" s="35" t="s">
        <v>37</v>
      </c>
      <c r="E11" s="32">
        <v>13.5</v>
      </c>
      <c r="F11" s="31">
        <v>4</v>
      </c>
      <c r="G11" s="101">
        <v>17</v>
      </c>
      <c r="H11" s="102"/>
      <c r="I11" s="59">
        <f t="shared" si="1"/>
        <v>34.5</v>
      </c>
      <c r="J11" s="32">
        <v>19</v>
      </c>
      <c r="K11" s="31">
        <v>11.5</v>
      </c>
      <c r="L11" s="40">
        <f t="shared" si="2"/>
        <v>30.5</v>
      </c>
      <c r="M11" s="41">
        <f t="shared" si="0"/>
        <v>65</v>
      </c>
      <c r="N11" s="13" t="str">
        <f t="shared" si="3"/>
        <v>Ú R</v>
      </c>
      <c r="O11" s="44" t="s">
        <v>67</v>
      </c>
    </row>
    <row r="12" spans="1:15" ht="13.8" thickBot="1" x14ac:dyDescent="0.3">
      <c r="A12" s="14">
        <v>9</v>
      </c>
      <c r="B12" s="33">
        <v>10</v>
      </c>
      <c r="C12" s="36" t="s">
        <v>30</v>
      </c>
      <c r="D12" s="35" t="s">
        <v>37</v>
      </c>
      <c r="E12" s="32">
        <v>13.5</v>
      </c>
      <c r="F12" s="31">
        <v>0</v>
      </c>
      <c r="G12" s="101">
        <v>7.5</v>
      </c>
      <c r="H12" s="102"/>
      <c r="I12" s="59">
        <f t="shared" si="1"/>
        <v>21</v>
      </c>
      <c r="J12" s="32">
        <v>13</v>
      </c>
      <c r="K12" s="31">
        <v>8</v>
      </c>
      <c r="L12" s="40">
        <f t="shared" si="2"/>
        <v>21</v>
      </c>
      <c r="M12" s="41">
        <f t="shared" si="0"/>
        <v>42</v>
      </c>
      <c r="N12" s="13" t="str">
        <f t="shared" si="3"/>
        <v>Ú R</v>
      </c>
      <c r="O12" s="44" t="s">
        <v>67</v>
      </c>
    </row>
    <row r="13" spans="1:15" ht="13.8" thickBot="1" x14ac:dyDescent="0.3">
      <c r="A13" s="14">
        <v>10</v>
      </c>
      <c r="B13" s="33">
        <v>5</v>
      </c>
      <c r="C13" s="36" t="s">
        <v>31</v>
      </c>
      <c r="D13" s="34" t="s">
        <v>32</v>
      </c>
      <c r="E13" s="32">
        <v>10.5</v>
      </c>
      <c r="F13" s="31">
        <v>0</v>
      </c>
      <c r="G13" s="101">
        <v>11</v>
      </c>
      <c r="H13" s="102"/>
      <c r="I13" s="59">
        <f t="shared" si="1"/>
        <v>21.5</v>
      </c>
      <c r="J13" s="32">
        <v>14.5</v>
      </c>
      <c r="K13" s="31">
        <v>4</v>
      </c>
      <c r="L13" s="40">
        <f t="shared" si="2"/>
        <v>18.5</v>
      </c>
      <c r="M13" s="41">
        <f t="shared" si="0"/>
        <v>40</v>
      </c>
      <c r="N13" s="13" t="str">
        <f t="shared" si="3"/>
        <v>Ú R</v>
      </c>
      <c r="O13" s="44" t="s">
        <v>66</v>
      </c>
    </row>
    <row r="14" spans="1:15" ht="13.8" thickBot="1" x14ac:dyDescent="0.3">
      <c r="A14" s="14">
        <v>11</v>
      </c>
      <c r="B14" s="33">
        <v>4</v>
      </c>
      <c r="C14" s="36" t="s">
        <v>33</v>
      </c>
      <c r="D14" s="34" t="s">
        <v>32</v>
      </c>
      <c r="E14" s="32">
        <v>7.5</v>
      </c>
      <c r="F14" s="31">
        <v>2</v>
      </c>
      <c r="G14" s="101">
        <v>6</v>
      </c>
      <c r="H14" s="102"/>
      <c r="I14" s="59">
        <f t="shared" si="1"/>
        <v>15.5</v>
      </c>
      <c r="J14" s="32">
        <v>11</v>
      </c>
      <c r="K14" s="31">
        <v>6.5</v>
      </c>
      <c r="L14" s="40">
        <f t="shared" si="2"/>
        <v>17.5</v>
      </c>
      <c r="M14" s="41">
        <f t="shared" si="0"/>
        <v>33</v>
      </c>
      <c r="N14" s="13" t="str">
        <f t="shared" si="3"/>
        <v>––</v>
      </c>
      <c r="O14" s="44" t="s">
        <v>66</v>
      </c>
    </row>
    <row r="15" spans="1:15" ht="13.8" thickBot="1" x14ac:dyDescent="0.3">
      <c r="A15" s="14">
        <v>12</v>
      </c>
      <c r="B15" s="33">
        <v>22</v>
      </c>
      <c r="C15" s="36" t="s">
        <v>34</v>
      </c>
      <c r="D15" s="34" t="s">
        <v>35</v>
      </c>
      <c r="E15" s="32">
        <v>13.5</v>
      </c>
      <c r="F15" s="31">
        <v>9</v>
      </c>
      <c r="G15" s="101">
        <v>18</v>
      </c>
      <c r="H15" s="102"/>
      <c r="I15" s="59">
        <f t="shared" si="1"/>
        <v>40.5</v>
      </c>
      <c r="J15" s="32">
        <v>17</v>
      </c>
      <c r="K15" s="31">
        <v>7.5</v>
      </c>
      <c r="L15" s="40">
        <f t="shared" si="2"/>
        <v>24.5</v>
      </c>
      <c r="M15" s="41">
        <f t="shared" si="0"/>
        <v>65</v>
      </c>
      <c r="N15" s="13" t="str">
        <f t="shared" si="3"/>
        <v>Ú R</v>
      </c>
      <c r="O15" s="44" t="s">
        <v>64</v>
      </c>
    </row>
    <row r="16" spans="1:15" ht="13.8" thickBot="1" x14ac:dyDescent="0.3">
      <c r="A16" s="14">
        <v>13</v>
      </c>
      <c r="B16" s="33">
        <v>12</v>
      </c>
      <c r="C16" s="37" t="s">
        <v>36</v>
      </c>
      <c r="D16" s="35" t="s">
        <v>38</v>
      </c>
      <c r="E16" s="32">
        <v>12</v>
      </c>
      <c r="F16" s="31">
        <v>8</v>
      </c>
      <c r="G16" s="101">
        <v>20</v>
      </c>
      <c r="H16" s="102"/>
      <c r="I16" s="59">
        <f t="shared" si="1"/>
        <v>40</v>
      </c>
      <c r="J16" s="32">
        <v>18</v>
      </c>
      <c r="K16" s="31">
        <v>10.5</v>
      </c>
      <c r="L16" s="40">
        <f t="shared" si="2"/>
        <v>28.5</v>
      </c>
      <c r="M16" s="41">
        <f t="shared" si="0"/>
        <v>68.5</v>
      </c>
      <c r="N16" s="13" t="str">
        <f t="shared" si="3"/>
        <v>Ú R</v>
      </c>
      <c r="O16" s="44" t="s">
        <v>68</v>
      </c>
    </row>
    <row r="17" spans="1:15" ht="13.8" thickBot="1" x14ac:dyDescent="0.3">
      <c r="A17" s="14">
        <v>14</v>
      </c>
      <c r="B17" s="33">
        <v>18</v>
      </c>
      <c r="C17" s="37" t="s">
        <v>39</v>
      </c>
      <c r="D17" s="35" t="s">
        <v>38</v>
      </c>
      <c r="E17" s="32">
        <v>12</v>
      </c>
      <c r="F17" s="31">
        <v>9</v>
      </c>
      <c r="G17" s="101">
        <v>18.5</v>
      </c>
      <c r="H17" s="102"/>
      <c r="I17" s="59">
        <f>SUM(E17:H17)</f>
        <v>39.5</v>
      </c>
      <c r="J17" s="32">
        <v>18</v>
      </c>
      <c r="K17" s="31">
        <v>7</v>
      </c>
      <c r="L17" s="40">
        <f>SUM(J17:K17)</f>
        <v>25</v>
      </c>
      <c r="M17" s="41">
        <f t="shared" si="0"/>
        <v>64.5</v>
      </c>
      <c r="N17" s="13" t="str">
        <f>IF(M17&gt;39.99,"Ú R","––")</f>
        <v>Ú R</v>
      </c>
      <c r="O17" s="44" t="s">
        <v>68</v>
      </c>
    </row>
    <row r="18" spans="1:15" ht="13.8" thickBot="1" x14ac:dyDescent="0.3">
      <c r="A18" s="14">
        <v>15</v>
      </c>
      <c r="B18" s="33">
        <v>14</v>
      </c>
      <c r="C18" s="37" t="s">
        <v>40</v>
      </c>
      <c r="D18" s="35" t="s">
        <v>41</v>
      </c>
      <c r="E18" s="32">
        <v>13.5</v>
      </c>
      <c r="F18" s="31">
        <v>8</v>
      </c>
      <c r="G18" s="101">
        <v>18</v>
      </c>
      <c r="H18" s="102"/>
      <c r="I18" s="59">
        <f t="shared" si="1"/>
        <v>39.5</v>
      </c>
      <c r="J18" s="32">
        <v>19</v>
      </c>
      <c r="K18" s="31">
        <v>16</v>
      </c>
      <c r="L18" s="40">
        <f t="shared" si="2"/>
        <v>35</v>
      </c>
      <c r="M18" s="41">
        <f t="shared" si="0"/>
        <v>74.5</v>
      </c>
      <c r="N18" s="13" t="str">
        <f t="shared" si="3"/>
        <v>Ú R</v>
      </c>
      <c r="O18" s="44" t="s">
        <v>61</v>
      </c>
    </row>
    <row r="19" spans="1:15" ht="13.8" thickBot="1" x14ac:dyDescent="0.3">
      <c r="A19" s="14">
        <v>16</v>
      </c>
      <c r="B19" s="33">
        <v>17</v>
      </c>
      <c r="C19" s="37" t="s">
        <v>42</v>
      </c>
      <c r="D19" s="35" t="s">
        <v>41</v>
      </c>
      <c r="E19" s="32">
        <v>10.5</v>
      </c>
      <c r="F19" s="31">
        <v>3</v>
      </c>
      <c r="G19" s="101">
        <v>19</v>
      </c>
      <c r="H19" s="102"/>
      <c r="I19" s="59">
        <f t="shared" si="1"/>
        <v>32.5</v>
      </c>
      <c r="J19" s="32">
        <v>19</v>
      </c>
      <c r="K19" s="31">
        <v>16</v>
      </c>
      <c r="L19" s="40">
        <f t="shared" si="2"/>
        <v>35</v>
      </c>
      <c r="M19" s="41">
        <f t="shared" si="0"/>
        <v>67.5</v>
      </c>
      <c r="N19" s="13" t="str">
        <f t="shared" si="3"/>
        <v>Ú R</v>
      </c>
      <c r="O19" s="44" t="s">
        <v>61</v>
      </c>
    </row>
    <row r="20" spans="1:15" ht="13.8" thickBot="1" x14ac:dyDescent="0.3">
      <c r="A20" s="14">
        <v>17</v>
      </c>
      <c r="B20" s="33">
        <v>19</v>
      </c>
      <c r="C20" s="37" t="s">
        <v>43</v>
      </c>
      <c r="D20" s="35" t="s">
        <v>44</v>
      </c>
      <c r="E20" s="32">
        <v>9</v>
      </c>
      <c r="F20" s="31">
        <v>4</v>
      </c>
      <c r="G20" s="101">
        <v>17</v>
      </c>
      <c r="H20" s="102"/>
      <c r="I20" s="59">
        <f t="shared" si="1"/>
        <v>30</v>
      </c>
      <c r="J20" s="32">
        <v>17</v>
      </c>
      <c r="K20" s="31">
        <v>15.5</v>
      </c>
      <c r="L20" s="40">
        <f t="shared" si="2"/>
        <v>32.5</v>
      </c>
      <c r="M20" s="41">
        <f t="shared" si="0"/>
        <v>62.5</v>
      </c>
      <c r="N20" s="13" t="str">
        <f t="shared" si="3"/>
        <v>Ú R</v>
      </c>
      <c r="O20" s="44" t="s">
        <v>63</v>
      </c>
    </row>
    <row r="21" spans="1:15" ht="13.8" thickBot="1" x14ac:dyDescent="0.3">
      <c r="A21" s="14">
        <v>18</v>
      </c>
      <c r="B21" s="33">
        <v>15</v>
      </c>
      <c r="C21" s="37" t="s">
        <v>45</v>
      </c>
      <c r="D21" s="35" t="s">
        <v>46</v>
      </c>
      <c r="E21" s="32">
        <v>7.5</v>
      </c>
      <c r="F21" s="31">
        <v>4</v>
      </c>
      <c r="G21" s="101">
        <v>7</v>
      </c>
      <c r="H21" s="102"/>
      <c r="I21" s="59">
        <f t="shared" si="1"/>
        <v>18.5</v>
      </c>
      <c r="J21" s="32">
        <v>14</v>
      </c>
      <c r="K21" s="31">
        <v>4.5</v>
      </c>
      <c r="L21" s="40">
        <f t="shared" si="2"/>
        <v>18.5</v>
      </c>
      <c r="M21" s="41">
        <f t="shared" si="0"/>
        <v>37</v>
      </c>
      <c r="N21" s="13" t="str">
        <f t="shared" si="3"/>
        <v>––</v>
      </c>
      <c r="O21" s="44" t="s">
        <v>58</v>
      </c>
    </row>
    <row r="22" spans="1:15" ht="13.8" thickBot="1" x14ac:dyDescent="0.3">
      <c r="A22" s="14">
        <v>19</v>
      </c>
      <c r="B22" s="33">
        <v>13</v>
      </c>
      <c r="C22" s="37" t="s">
        <v>47</v>
      </c>
      <c r="D22" s="35" t="s">
        <v>46</v>
      </c>
      <c r="E22" s="32">
        <v>10.5</v>
      </c>
      <c r="F22" s="31">
        <v>4</v>
      </c>
      <c r="G22" s="101">
        <v>12.5</v>
      </c>
      <c r="H22" s="102"/>
      <c r="I22" s="59">
        <f t="shared" si="1"/>
        <v>27</v>
      </c>
      <c r="J22" s="32">
        <v>20</v>
      </c>
      <c r="K22" s="31">
        <v>11.5</v>
      </c>
      <c r="L22" s="40">
        <f t="shared" si="2"/>
        <v>31.5</v>
      </c>
      <c r="M22" s="41">
        <f t="shared" si="0"/>
        <v>58.5</v>
      </c>
      <c r="N22" s="13" t="str">
        <f t="shared" si="3"/>
        <v>Ú R</v>
      </c>
      <c r="O22" s="44" t="s">
        <v>58</v>
      </c>
    </row>
    <row r="23" spans="1:15" ht="13.8" thickBot="1" x14ac:dyDescent="0.3">
      <c r="A23" s="14">
        <v>20</v>
      </c>
      <c r="B23" s="33">
        <v>7</v>
      </c>
      <c r="C23" s="37" t="s">
        <v>48</v>
      </c>
      <c r="D23" s="35" t="s">
        <v>53</v>
      </c>
      <c r="E23" s="32">
        <v>10.5</v>
      </c>
      <c r="F23" s="31">
        <v>2</v>
      </c>
      <c r="G23" s="101">
        <v>11.5</v>
      </c>
      <c r="H23" s="102"/>
      <c r="I23" s="59">
        <f t="shared" si="1"/>
        <v>24</v>
      </c>
      <c r="J23" s="32">
        <v>18</v>
      </c>
      <c r="K23" s="31">
        <v>9.5</v>
      </c>
      <c r="L23" s="40">
        <f t="shared" si="2"/>
        <v>27.5</v>
      </c>
      <c r="M23" s="41">
        <f t="shared" si="0"/>
        <v>51.5</v>
      </c>
      <c r="N23" s="13" t="str">
        <f t="shared" si="3"/>
        <v>Ú R</v>
      </c>
      <c r="O23" s="44" t="s">
        <v>57</v>
      </c>
    </row>
    <row r="24" spans="1:15" ht="13.8" thickBot="1" x14ac:dyDescent="0.3">
      <c r="A24" s="14">
        <v>21</v>
      </c>
      <c r="B24" s="33">
        <v>3</v>
      </c>
      <c r="C24" s="37" t="s">
        <v>49</v>
      </c>
      <c r="D24" s="35" t="s">
        <v>54</v>
      </c>
      <c r="E24" s="32">
        <v>7.5</v>
      </c>
      <c r="F24" s="31">
        <v>0</v>
      </c>
      <c r="G24" s="101">
        <v>3</v>
      </c>
      <c r="H24" s="102"/>
      <c r="I24" s="59">
        <f t="shared" si="1"/>
        <v>10.5</v>
      </c>
      <c r="J24" s="32">
        <v>12</v>
      </c>
      <c r="K24" s="31">
        <v>6.5</v>
      </c>
      <c r="L24" s="40">
        <f t="shared" si="2"/>
        <v>18.5</v>
      </c>
      <c r="M24" s="41">
        <f t="shared" si="0"/>
        <v>29</v>
      </c>
      <c r="N24" s="13" t="str">
        <f t="shared" si="3"/>
        <v>––</v>
      </c>
      <c r="O24" s="44" t="s">
        <v>60</v>
      </c>
    </row>
    <row r="25" spans="1:15" ht="13.8" thickBot="1" x14ac:dyDescent="0.3">
      <c r="A25" s="14">
        <v>22</v>
      </c>
      <c r="B25" s="33">
        <v>16</v>
      </c>
      <c r="C25" s="37" t="s">
        <v>50</v>
      </c>
      <c r="D25" s="35" t="s">
        <v>54</v>
      </c>
      <c r="E25" s="32">
        <v>13.5</v>
      </c>
      <c r="F25" s="31">
        <v>5</v>
      </c>
      <c r="G25" s="101">
        <v>12.5</v>
      </c>
      <c r="H25" s="102"/>
      <c r="I25" s="59">
        <f t="shared" si="1"/>
        <v>31</v>
      </c>
      <c r="J25" s="32">
        <v>13</v>
      </c>
      <c r="K25" s="31">
        <v>9</v>
      </c>
      <c r="L25" s="40">
        <f t="shared" si="2"/>
        <v>22</v>
      </c>
      <c r="M25" s="41">
        <f t="shared" si="0"/>
        <v>53</v>
      </c>
      <c r="N25" s="13" t="str">
        <f t="shared" si="3"/>
        <v>Ú R</v>
      </c>
      <c r="O25" s="44" t="s">
        <v>60</v>
      </c>
    </row>
    <row r="26" spans="1:15" ht="13.8" thickBot="1" x14ac:dyDescent="0.3">
      <c r="A26" s="14">
        <v>23</v>
      </c>
      <c r="B26" s="33">
        <v>23</v>
      </c>
      <c r="C26" s="37" t="s">
        <v>51</v>
      </c>
      <c r="D26" s="35" t="s">
        <v>55</v>
      </c>
      <c r="E26" s="32">
        <v>16.5</v>
      </c>
      <c r="F26" s="31">
        <v>10</v>
      </c>
      <c r="G26" s="101">
        <v>24</v>
      </c>
      <c r="H26" s="102"/>
      <c r="I26" s="59">
        <f t="shared" si="1"/>
        <v>50.5</v>
      </c>
      <c r="J26" s="32">
        <v>17.5</v>
      </c>
      <c r="K26" s="31">
        <v>16</v>
      </c>
      <c r="L26" s="40">
        <f t="shared" si="2"/>
        <v>33.5</v>
      </c>
      <c r="M26" s="41">
        <f t="shared" si="0"/>
        <v>84</v>
      </c>
      <c r="N26" s="13" t="str">
        <f t="shared" si="3"/>
        <v>Ú R</v>
      </c>
      <c r="O26" s="44" t="s">
        <v>56</v>
      </c>
    </row>
    <row r="27" spans="1:15" x14ac:dyDescent="0.25">
      <c r="A27" s="14">
        <v>24</v>
      </c>
      <c r="B27" s="33">
        <v>8</v>
      </c>
      <c r="C27" s="36" t="s">
        <v>52</v>
      </c>
      <c r="D27" s="35" t="s">
        <v>55</v>
      </c>
      <c r="E27" s="32">
        <v>13.5</v>
      </c>
      <c r="F27" s="31">
        <v>9</v>
      </c>
      <c r="G27" s="101">
        <v>24</v>
      </c>
      <c r="H27" s="102"/>
      <c r="I27" s="59">
        <f t="shared" si="1"/>
        <v>46.5</v>
      </c>
      <c r="J27" s="32">
        <v>15</v>
      </c>
      <c r="K27" s="31">
        <v>12</v>
      </c>
      <c r="L27" s="40">
        <f t="shared" si="2"/>
        <v>27</v>
      </c>
      <c r="M27" s="41">
        <f t="shared" si="0"/>
        <v>73.5</v>
      </c>
      <c r="N27" s="13" t="str">
        <f t="shared" si="3"/>
        <v>Ú R</v>
      </c>
      <c r="O27" s="44" t="s">
        <v>56</v>
      </c>
    </row>
  </sheetData>
  <sortState ref="A1:O27">
    <sortCondition descending="1" ref="M4"/>
  </sortState>
  <mergeCells count="34">
    <mergeCell ref="G27:H2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7:H17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N1:N2"/>
    <mergeCell ref="O1:O3"/>
    <mergeCell ref="G2:H2"/>
    <mergeCell ref="G3:H3"/>
    <mergeCell ref="G4:H4"/>
    <mergeCell ref="J1:K1"/>
    <mergeCell ref="G5:H5"/>
    <mergeCell ref="A1:A3"/>
    <mergeCell ref="B1:B3"/>
    <mergeCell ref="C1:C3"/>
    <mergeCell ref="D1:D3"/>
    <mergeCell ref="E1:H1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OKCHO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benov</cp:lastModifiedBy>
  <cp:lastPrinted>2022-03-08T18:24:01Z</cp:lastPrinted>
  <dcterms:created xsi:type="dcterms:W3CDTF">2007-01-22T20:18:35Z</dcterms:created>
  <dcterms:modified xsi:type="dcterms:W3CDTF">2022-03-27T08:04:26Z</dcterms:modified>
</cp:coreProperties>
</file>