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<sst xmlns="http://schemas.openxmlformats.org/spreadsheetml/2006/main" count="136" uniqueCount="97">
  <si>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</si>
  <si>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</si>
  <si>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</si>
  <si>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</si>
  <si>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</si>
  <si>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</si>
  <si>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</si>
  <si>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</si>
  <si>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</si>
  <si>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</si>
  <si>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</si>
  <si>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</si>
  <si>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</si>
  <si>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</si>
  <si>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</si>
  <si>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</si>
  <si>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</si>
  <si>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</si>
  <si>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</si>
  <si>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</si>
  <si>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</si>
  <si>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</si>
  <si>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</si>
  <si>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</si>
  <si>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Predseda OK CHO:</t>
  </si>
  <si>
    <t>Výsledková listina okresného kola Chemickej olympiády</t>
  </si>
  <si>
    <t>54. ročník, školský rok 2017/2018, kategória D</t>
  </si>
  <si>
    <t>Plachý Ján</t>
  </si>
  <si>
    <t>ZŠ Mariánska, PD</t>
  </si>
  <si>
    <t>Kliniec Maroš</t>
  </si>
  <si>
    <t>ZŠ Energetikov, PD</t>
  </si>
  <si>
    <t>Straková Liliana</t>
  </si>
  <si>
    <t>ZŠ Oslany</t>
  </si>
  <si>
    <t>Púčiková Romana</t>
  </si>
  <si>
    <t>ZŠ s MŠ Diviaky nad Nitricou</t>
  </si>
  <si>
    <t>Machová Paula</t>
  </si>
  <si>
    <t>ZŠ Kamenec pod Vtáčnikom</t>
  </si>
  <si>
    <t>Štetiarová Nina</t>
  </si>
  <si>
    <t>ZŠ Malonecpalská, PD</t>
  </si>
  <si>
    <t>Labancová Nikola</t>
  </si>
  <si>
    <t>ZŠ s MŠ Bojnice</t>
  </si>
  <si>
    <t>Balážová Martina</t>
  </si>
  <si>
    <t>ZŠ Kanianka</t>
  </si>
  <si>
    <t>Petrisková Paulína</t>
  </si>
  <si>
    <t>ZŠ Nitrianske Rudno</t>
  </si>
  <si>
    <t>Hrušková Terézia</t>
  </si>
  <si>
    <t>ZŠ Pribinova, Nováky</t>
  </si>
  <si>
    <t>Humajová Adriana</t>
  </si>
  <si>
    <t>ZŠ s MŠ Dolné Vestenice</t>
  </si>
  <si>
    <t>Nemec Jakub</t>
  </si>
  <si>
    <t>Maruniaková Natália</t>
  </si>
  <si>
    <t>ZŠ Mierové nám., HA</t>
  </si>
  <si>
    <t>ZŠ Školská, HA</t>
  </si>
  <si>
    <t>Gúčiková Valentina</t>
  </si>
  <si>
    <t>Piaristické gym., PD</t>
  </si>
  <si>
    <t>Plšek Adam</t>
  </si>
  <si>
    <t>Gymnázium V.B.N., PD</t>
  </si>
  <si>
    <t>Cibula Martin</t>
  </si>
  <si>
    <t>ZŠ P.J.Šafárika, PD</t>
  </si>
  <si>
    <t>Struhárová Monika</t>
  </si>
  <si>
    <t>ZŠ Rastislavova, PD</t>
  </si>
  <si>
    <t>Kmeť Martin</t>
  </si>
  <si>
    <t>Dubcová Sabína</t>
  </si>
  <si>
    <t>Halvoníková Veronika</t>
  </si>
  <si>
    <t>Jurenková Ivana</t>
  </si>
  <si>
    <t>Čerňanská Dominika</t>
  </si>
  <si>
    <t>Vaňová Dominika</t>
  </si>
  <si>
    <t>Kalinová Beáta</t>
  </si>
  <si>
    <t>Jankulová Sarah</t>
  </si>
  <si>
    <t>Dudáš Peter</t>
  </si>
  <si>
    <t>Fábrik Patrik</t>
  </si>
  <si>
    <t>Glevitzká Viera</t>
  </si>
  <si>
    <t>Benko Martin</t>
  </si>
  <si>
    <t>Korytárová Karolína</t>
  </si>
  <si>
    <t>Gymnázium I. Bellu, HA</t>
  </si>
  <si>
    <t>Borovičková</t>
  </si>
  <si>
    <t>Lukačovičová</t>
  </si>
  <si>
    <t>Rybár</t>
  </si>
  <si>
    <t>Karaková</t>
  </si>
  <si>
    <t>Vršková</t>
  </si>
  <si>
    <t xml:space="preserve"> Vršková</t>
  </si>
  <si>
    <t>Maťugová</t>
  </si>
  <si>
    <t>Šimkovičová</t>
  </si>
  <si>
    <t>Hírešová</t>
  </si>
  <si>
    <t>Masárová</t>
  </si>
  <si>
    <t>Beňová</t>
  </si>
  <si>
    <t>Machová</t>
  </si>
  <si>
    <t>Oravcová</t>
  </si>
  <si>
    <t>Obertová</t>
  </si>
  <si>
    <t>Reiselová</t>
  </si>
  <si>
    <t>Slobodníková</t>
  </si>
  <si>
    <t>Kurbelová</t>
  </si>
  <si>
    <t>Niklesová</t>
  </si>
  <si>
    <t>Turňová</t>
  </si>
  <si>
    <t>16-17</t>
  </si>
  <si>
    <t>25-26</t>
  </si>
  <si>
    <t>1 az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</si>
</sst>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mmm/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 vertical="center"/>
    </xf>
    <xf numFmtId="172" fontId="1" fillId="0" borderId="32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16" fontId="1" fillId="0" borderId="31" xfId="0" applyNumberFormat="1" applyFont="1" applyBorder="1" applyAlignment="1">
      <alignment horizontal="center" vertical="center"/>
    </xf>
    <xf numFmtId="16" fontId="1" fillId="0" borderId="32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9353550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7877175" y="-78920014"/>
            <a:ext cx="0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10" zoomScaleNormal="110" zoomScalePageLayoutView="0" workbookViewId="0" topLeftCell="A4">
      <selection activeCell="A16" sqref="A16"/>
    </sheetView>
  </sheetViews>
  <sheetFormatPr defaultColWidth="9.00390625" defaultRowHeight="12.75"/>
  <cols>
    <col min="1" max="1" width="5.625" style="0" customWidth="1"/>
    <col min="2" max="2" width="22.75390625" style="0" customWidth="1"/>
    <col min="3" max="3" width="25.875" style="0" customWidth="1"/>
    <col min="4" max="11" width="6.25390625" style="0" customWidth="1"/>
    <col min="12" max="13" width="9.25390625" style="0" customWidth="1"/>
    <col min="14" max="14" width="25.00390625" style="0" hidden="1" customWidth="1"/>
    <col min="15" max="15" width="21.75390625" style="0" customWidth="1"/>
  </cols>
  <sheetData>
    <row r="1" spans="1:15" ht="18">
      <c r="A1" s="58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60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2"/>
      <c r="B3" s="63"/>
      <c r="C3" s="63"/>
      <c r="D3" s="63"/>
      <c r="E3" s="63"/>
      <c r="F3" s="63"/>
      <c r="G3" s="63"/>
      <c r="H3" s="64"/>
      <c r="I3" s="64"/>
      <c r="J3" s="64"/>
      <c r="K3" s="64"/>
      <c r="L3" s="64"/>
      <c r="M3" s="64"/>
      <c r="N3" s="64"/>
      <c r="O3" s="64"/>
    </row>
    <row r="4" ht="16.5" thickBot="1">
      <c r="A4" s="1"/>
    </row>
    <row r="5" spans="1:15" ht="19.5" customHeight="1">
      <c r="A5" s="55" t="s">
        <v>17</v>
      </c>
      <c r="B5" s="52" t="s">
        <v>0</v>
      </c>
      <c r="C5" s="52" t="s">
        <v>22</v>
      </c>
      <c r="D5" s="67" t="s">
        <v>20</v>
      </c>
      <c r="E5" s="69"/>
      <c r="F5" s="69"/>
      <c r="G5" s="69"/>
      <c r="H5" s="28" t="s">
        <v>1</v>
      </c>
      <c r="I5" s="67" t="s">
        <v>21</v>
      </c>
      <c r="J5" s="68"/>
      <c r="K5" s="9" t="s">
        <v>3</v>
      </c>
      <c r="L5" s="9" t="s">
        <v>18</v>
      </c>
      <c r="M5" s="65" t="s">
        <v>4</v>
      </c>
      <c r="N5" s="10"/>
      <c r="O5" s="10"/>
    </row>
    <row r="6" spans="1:15" ht="19.5" customHeight="1" thickBot="1">
      <c r="A6" s="56"/>
      <c r="B6" s="53"/>
      <c r="C6" s="53"/>
      <c r="D6" s="25">
        <v>1</v>
      </c>
      <c r="E6" s="26">
        <v>2</v>
      </c>
      <c r="F6" s="26">
        <v>3</v>
      </c>
      <c r="G6" s="27">
        <v>4</v>
      </c>
      <c r="H6" s="29" t="s">
        <v>2</v>
      </c>
      <c r="I6" s="25">
        <v>1</v>
      </c>
      <c r="J6" s="26">
        <v>2</v>
      </c>
      <c r="K6" s="22" t="s">
        <v>2</v>
      </c>
      <c r="L6" s="22" t="s">
        <v>19</v>
      </c>
      <c r="M6" s="66"/>
      <c r="N6" s="10"/>
      <c r="O6" s="10"/>
    </row>
    <row r="7" spans="1:23" ht="19.5" customHeight="1" thickBot="1">
      <c r="A7" s="57"/>
      <c r="B7" s="54"/>
      <c r="C7" s="54"/>
      <c r="D7" s="11">
        <v>16</v>
      </c>
      <c r="E7" s="12">
        <v>15</v>
      </c>
      <c r="F7" s="12">
        <v>17</v>
      </c>
      <c r="G7" s="13">
        <v>12</v>
      </c>
      <c r="H7" s="30">
        <f>SUM(D7:G7)</f>
        <v>60</v>
      </c>
      <c r="I7" s="23">
        <v>20</v>
      </c>
      <c r="J7" s="24">
        <v>20</v>
      </c>
      <c r="K7" s="21">
        <f>SUM(I7:J7)</f>
        <v>40</v>
      </c>
      <c r="L7" s="42">
        <f>SUM(H7+K7)</f>
        <v>100</v>
      </c>
      <c r="M7" s="47" t="s">
        <v>23</v>
      </c>
      <c r="N7" s="14" t="s">
        <v>5</v>
      </c>
      <c r="O7" s="15" t="s">
        <v>5</v>
      </c>
      <c r="Q7" s="5"/>
      <c r="R7" s="5"/>
      <c r="S7" s="5"/>
      <c r="T7" s="5"/>
      <c r="U7" s="5"/>
      <c r="V7" s="5"/>
      <c r="W7" s="5"/>
    </row>
    <row r="8" spans="1:15" ht="19.5" customHeight="1" thickBot="1">
      <c r="A8" s="78" t="s">
        <v>96</v>
      </c>
      <c r="B8" s="70" t="s">
        <v>27</v>
      </c>
      <c r="C8" s="71" t="s">
        <v>28</v>
      </c>
      <c r="D8" s="80">
        <v>10.5</v>
      </c>
      <c r="E8" s="81">
        <v>11</v>
      </c>
      <c r="F8" s="81">
        <v>13.5</v>
      </c>
      <c r="G8" s="82">
        <v>12</v>
      </c>
      <c r="H8" s="39">
        <f>SUM(D8:G8)</f>
        <v>47</v>
      </c>
      <c r="I8" s="80">
        <v>19</v>
      </c>
      <c r="J8" s="81">
        <v>15.5</v>
      </c>
      <c r="K8" s="39">
        <f>SUM(I8:J8)</f>
        <v>34.5</v>
      </c>
      <c r="L8" s="83">
        <f>SUM(H8+K8)</f>
        <v>81.5</v>
      </c>
      <c r="M8" s="48" t="str">
        <f>IF(L8&gt;39.99,"Ú R","––")</f>
        <v>Ú R</v>
      </c>
      <c r="N8" s="16" t="s">
        <v>10</v>
      </c>
      <c r="O8" s="77" t="s">
        <v>83</v>
      </c>
    </row>
    <row r="9" spans="1:15" ht="19.5" customHeight="1" thickBot="1">
      <c r="A9" s="78" t="s">
        <v>96</v>
      </c>
      <c r="B9" s="72" t="s">
        <v>55</v>
      </c>
      <c r="C9" s="50" t="s">
        <v>56</v>
      </c>
      <c r="D9" s="45">
        <v>13.5</v>
      </c>
      <c r="E9" s="43">
        <v>14</v>
      </c>
      <c r="F9" s="43">
        <v>11.5</v>
      </c>
      <c r="G9" s="44">
        <v>11</v>
      </c>
      <c r="H9" s="40">
        <f>SUM(D9:G9)</f>
        <v>50</v>
      </c>
      <c r="I9" s="45">
        <v>18</v>
      </c>
      <c r="J9" s="43">
        <v>13.5</v>
      </c>
      <c r="K9" s="40">
        <f>SUM(I9:J9)</f>
        <v>31.5</v>
      </c>
      <c r="L9" s="84">
        <f>SUM(H9+K9)</f>
        <v>81.5</v>
      </c>
      <c r="M9" s="49" t="str">
        <f>IF(L9&gt;39.99,"Ú R","––")</f>
        <v>Ú R</v>
      </c>
      <c r="N9" s="19"/>
      <c r="O9" s="75" t="s">
        <v>91</v>
      </c>
    </row>
    <row r="10" spans="1:15" ht="19.5" customHeight="1">
      <c r="A10" s="78" t="s">
        <v>96</v>
      </c>
      <c r="B10" s="72" t="s">
        <v>70</v>
      </c>
      <c r="C10" s="50" t="s">
        <v>54</v>
      </c>
      <c r="D10" s="45">
        <v>14.5</v>
      </c>
      <c r="E10" s="43">
        <v>15</v>
      </c>
      <c r="F10" s="43">
        <v>12</v>
      </c>
      <c r="G10" s="44">
        <v>4</v>
      </c>
      <c r="H10" s="40">
        <f>SUM(D10:G10)</f>
        <v>45.5</v>
      </c>
      <c r="I10" s="45">
        <v>17</v>
      </c>
      <c r="J10" s="43">
        <v>19</v>
      </c>
      <c r="K10" s="40">
        <f>SUM(I10:J10)</f>
        <v>36</v>
      </c>
      <c r="L10" s="84">
        <f>SUM(H10+K10)</f>
        <v>81.5</v>
      </c>
      <c r="M10" s="49" t="str">
        <f>IF(L10&gt;39.99,"Ú R","––")</f>
        <v>Ú R</v>
      </c>
      <c r="N10" s="19" t="s">
        <v>14</v>
      </c>
      <c r="O10" s="75" t="s">
        <v>86</v>
      </c>
    </row>
    <row r="11" spans="1:15" ht="19.5" customHeight="1" thickBot="1">
      <c r="A11" s="49">
        <v>4</v>
      </c>
      <c r="B11" s="72" t="s">
        <v>71</v>
      </c>
      <c r="C11" s="50" t="s">
        <v>56</v>
      </c>
      <c r="D11" s="45">
        <v>11</v>
      </c>
      <c r="E11" s="43">
        <v>12</v>
      </c>
      <c r="F11" s="43">
        <v>12</v>
      </c>
      <c r="G11" s="44">
        <v>11</v>
      </c>
      <c r="H11" s="40">
        <f>SUM(D11:G11)</f>
        <v>46</v>
      </c>
      <c r="I11" s="45">
        <v>20</v>
      </c>
      <c r="J11" s="43">
        <v>13</v>
      </c>
      <c r="K11" s="40">
        <f>SUM(I11:J11)</f>
        <v>33</v>
      </c>
      <c r="L11" s="84">
        <f>SUM(H11+K11)</f>
        <v>79</v>
      </c>
      <c r="M11" s="49" t="str">
        <f>IF(L11&gt;39.99,"Ú R","––")</f>
        <v>Ú R</v>
      </c>
      <c r="N11" s="18" t="s">
        <v>11</v>
      </c>
      <c r="O11" s="77" t="s">
        <v>91</v>
      </c>
    </row>
    <row r="12" spans="1:15" ht="19.5" customHeight="1">
      <c r="A12" s="48">
        <v>5</v>
      </c>
      <c r="B12" s="72" t="s">
        <v>53</v>
      </c>
      <c r="C12" s="50" t="s">
        <v>54</v>
      </c>
      <c r="D12" s="45">
        <v>14.5</v>
      </c>
      <c r="E12" s="43">
        <v>12</v>
      </c>
      <c r="F12" s="43">
        <v>8</v>
      </c>
      <c r="G12" s="44">
        <v>10</v>
      </c>
      <c r="H12" s="40">
        <f>SUM(D12:G12)</f>
        <v>44.5</v>
      </c>
      <c r="I12" s="45">
        <v>16</v>
      </c>
      <c r="J12" s="43">
        <v>15</v>
      </c>
      <c r="K12" s="40">
        <f>SUM(I12:J12)</f>
        <v>31</v>
      </c>
      <c r="L12" s="84">
        <f>SUM(H12+K12)</f>
        <v>75.5</v>
      </c>
      <c r="M12" s="49" t="str">
        <f>IF(L12&gt;39.99,"Ú R","––")</f>
        <v>Ú R</v>
      </c>
      <c r="N12" s="19"/>
      <c r="O12" s="76" t="s">
        <v>86</v>
      </c>
    </row>
    <row r="13" spans="1:15" ht="19.5" customHeight="1" thickBot="1">
      <c r="A13" s="49">
        <v>6</v>
      </c>
      <c r="B13" s="72" t="s">
        <v>65</v>
      </c>
      <c r="C13" s="50" t="s">
        <v>46</v>
      </c>
      <c r="D13" s="45">
        <v>10.5</v>
      </c>
      <c r="E13" s="43">
        <v>4.5</v>
      </c>
      <c r="F13" s="43">
        <v>9.5</v>
      </c>
      <c r="G13" s="44">
        <v>9</v>
      </c>
      <c r="H13" s="40">
        <f>SUM(D13:G13)</f>
        <v>33.5</v>
      </c>
      <c r="I13" s="45">
        <v>20</v>
      </c>
      <c r="J13" s="43">
        <v>20</v>
      </c>
      <c r="K13" s="40">
        <f>SUM(I13:J13)</f>
        <v>40</v>
      </c>
      <c r="L13" s="84">
        <f>SUM(H13+K13)</f>
        <v>73.5</v>
      </c>
      <c r="M13" s="49" t="str">
        <f>IF(L13&gt;39.99,"Ú R","––")</f>
        <v>Ú R</v>
      </c>
      <c r="N13" s="19" t="s">
        <v>16</v>
      </c>
      <c r="O13" s="75" t="s">
        <v>93</v>
      </c>
    </row>
    <row r="14" spans="1:15" ht="19.5" customHeight="1">
      <c r="A14" s="48">
        <v>7</v>
      </c>
      <c r="B14" s="72" t="s">
        <v>31</v>
      </c>
      <c r="C14" s="50" t="s">
        <v>32</v>
      </c>
      <c r="D14" s="45">
        <v>11.5</v>
      </c>
      <c r="E14" s="43">
        <v>10</v>
      </c>
      <c r="F14" s="43">
        <v>11</v>
      </c>
      <c r="G14" s="44">
        <v>6</v>
      </c>
      <c r="H14" s="40">
        <f>SUM(D14:G14)</f>
        <v>38.5</v>
      </c>
      <c r="I14" s="45">
        <v>19</v>
      </c>
      <c r="J14" s="43">
        <v>15</v>
      </c>
      <c r="K14" s="40">
        <f>SUM(I14:J14)</f>
        <v>34</v>
      </c>
      <c r="L14" s="84">
        <f>SUM(H14+K14)</f>
        <v>72.5</v>
      </c>
      <c r="M14" s="49" t="str">
        <f>IF(L14&gt;39.99,"Ú R","––")</f>
        <v>Ú R</v>
      </c>
      <c r="N14" s="17" t="s">
        <v>13</v>
      </c>
      <c r="O14" s="75" t="s">
        <v>88</v>
      </c>
    </row>
    <row r="15" spans="1:15" ht="19.5" customHeight="1" thickBot="1">
      <c r="A15" s="49">
        <v>8</v>
      </c>
      <c r="B15" s="72" t="s">
        <v>29</v>
      </c>
      <c r="C15" s="50" t="s">
        <v>30</v>
      </c>
      <c r="D15" s="45">
        <v>12.5</v>
      </c>
      <c r="E15" s="43">
        <v>4.5</v>
      </c>
      <c r="F15" s="43">
        <v>14</v>
      </c>
      <c r="G15" s="44">
        <v>8</v>
      </c>
      <c r="H15" s="40">
        <f>SUM(D15:G15)</f>
        <v>39</v>
      </c>
      <c r="I15" s="45">
        <v>16</v>
      </c>
      <c r="J15" s="43">
        <v>16</v>
      </c>
      <c r="K15" s="40">
        <f>SUM(I15:J15)</f>
        <v>32</v>
      </c>
      <c r="L15" s="84">
        <f>SUM(H15+K15)</f>
        <v>71</v>
      </c>
      <c r="M15" s="49" t="str">
        <f>IF(L15&gt;39.99,"Ú R","––")</f>
        <v>Ú R</v>
      </c>
      <c r="N15" s="17" t="s">
        <v>11</v>
      </c>
      <c r="O15" s="75" t="s">
        <v>82</v>
      </c>
    </row>
    <row r="16" spans="1:15" ht="19.5" customHeight="1">
      <c r="A16" s="78">
        <v>43382</v>
      </c>
      <c r="B16" s="72" t="s">
        <v>45</v>
      </c>
      <c r="C16" s="50" t="s">
        <v>46</v>
      </c>
      <c r="D16" s="45">
        <v>11.5</v>
      </c>
      <c r="E16" s="43">
        <v>9</v>
      </c>
      <c r="F16" s="43">
        <v>10.5</v>
      </c>
      <c r="G16" s="44">
        <v>4</v>
      </c>
      <c r="H16" s="40">
        <f>SUM(D16:G16)</f>
        <v>35</v>
      </c>
      <c r="I16" s="45">
        <v>20</v>
      </c>
      <c r="J16" s="43">
        <v>13</v>
      </c>
      <c r="K16" s="40">
        <f>SUM(I16:J16)</f>
        <v>33</v>
      </c>
      <c r="L16" s="84">
        <f>SUM(H16+K16)</f>
        <v>68</v>
      </c>
      <c r="M16" s="49" t="str">
        <f>IF(L16&gt;39.99,"Ú R","––")</f>
        <v>Ú R</v>
      </c>
      <c r="N16" s="19"/>
      <c r="O16" s="75" t="s">
        <v>93</v>
      </c>
    </row>
    <row r="17" spans="1:15" ht="19.5" customHeight="1" thickBot="1">
      <c r="A17" s="79">
        <v>43382</v>
      </c>
      <c r="B17" s="72" t="s">
        <v>67</v>
      </c>
      <c r="C17" s="50" t="s">
        <v>48</v>
      </c>
      <c r="D17" s="45">
        <v>9</v>
      </c>
      <c r="E17" s="43">
        <v>9.5</v>
      </c>
      <c r="F17" s="43">
        <v>8.5</v>
      </c>
      <c r="G17" s="44">
        <v>9</v>
      </c>
      <c r="H17" s="40">
        <f>SUM(D17:G17)</f>
        <v>36</v>
      </c>
      <c r="I17" s="45">
        <v>18</v>
      </c>
      <c r="J17" s="43">
        <v>14</v>
      </c>
      <c r="K17" s="40">
        <f>SUM(I17:J17)</f>
        <v>32</v>
      </c>
      <c r="L17" s="84">
        <f>SUM(H17+K17)</f>
        <v>68</v>
      </c>
      <c r="M17" s="49" t="str">
        <f>IF(L17&gt;39.99,"Ú R","––")</f>
        <v>Ú R</v>
      </c>
      <c r="N17" s="19" t="s">
        <v>16</v>
      </c>
      <c r="O17" s="75" t="s">
        <v>89</v>
      </c>
    </row>
    <row r="18" spans="1:15" ht="19.5" customHeight="1">
      <c r="A18" s="48">
        <v>11</v>
      </c>
      <c r="B18" s="72" t="s">
        <v>43</v>
      </c>
      <c r="C18" s="50" t="s">
        <v>44</v>
      </c>
      <c r="D18" s="45">
        <v>9</v>
      </c>
      <c r="E18" s="43">
        <v>10</v>
      </c>
      <c r="F18" s="43">
        <v>10.5</v>
      </c>
      <c r="G18" s="44">
        <v>2</v>
      </c>
      <c r="H18" s="40">
        <f>SUM(D18:G18)</f>
        <v>31.5</v>
      </c>
      <c r="I18" s="45">
        <v>18</v>
      </c>
      <c r="J18" s="43">
        <v>18</v>
      </c>
      <c r="K18" s="40">
        <f>SUM(I18:J18)</f>
        <v>36</v>
      </c>
      <c r="L18" s="84">
        <f>SUM(H18+K18)</f>
        <v>67.5</v>
      </c>
      <c r="M18" s="49" t="str">
        <f>IF(L18&gt;39.99,"Ú R","––")</f>
        <v>Ú R</v>
      </c>
      <c r="N18" s="19"/>
      <c r="O18" s="75" t="s">
        <v>87</v>
      </c>
    </row>
    <row r="19" spans="1:15" ht="19.5" customHeight="1" thickBot="1">
      <c r="A19" s="49">
        <v>12</v>
      </c>
      <c r="B19" s="72" t="s">
        <v>33</v>
      </c>
      <c r="C19" s="50" t="s">
        <v>34</v>
      </c>
      <c r="D19" s="45">
        <v>9</v>
      </c>
      <c r="E19" s="43">
        <v>7.5</v>
      </c>
      <c r="F19" s="43">
        <v>8</v>
      </c>
      <c r="G19" s="44">
        <v>2</v>
      </c>
      <c r="H19" s="40">
        <f>SUM(D19:G19)</f>
        <v>26.5</v>
      </c>
      <c r="I19" s="45">
        <v>20</v>
      </c>
      <c r="J19" s="43">
        <v>17.5</v>
      </c>
      <c r="K19" s="40">
        <f>SUM(I19:J19)</f>
        <v>37.5</v>
      </c>
      <c r="L19" s="84">
        <f>SUM(H19+K19)</f>
        <v>64</v>
      </c>
      <c r="M19" s="49" t="str">
        <f>IF(L19&gt;39.99,"Ú R","––")</f>
        <v>Ú R</v>
      </c>
      <c r="N19" s="19" t="s">
        <v>15</v>
      </c>
      <c r="O19" s="75" t="s">
        <v>85</v>
      </c>
    </row>
    <row r="20" spans="1:15" ht="19.5" customHeight="1">
      <c r="A20" s="48">
        <v>13</v>
      </c>
      <c r="B20" s="72" t="s">
        <v>59</v>
      </c>
      <c r="C20" s="50" t="s">
        <v>60</v>
      </c>
      <c r="D20" s="45">
        <v>11</v>
      </c>
      <c r="E20" s="43">
        <v>10</v>
      </c>
      <c r="F20" s="43">
        <v>9</v>
      </c>
      <c r="G20" s="44">
        <v>0</v>
      </c>
      <c r="H20" s="40">
        <f>SUM(D20:G20)</f>
        <v>30</v>
      </c>
      <c r="I20" s="45">
        <v>19</v>
      </c>
      <c r="J20" s="43">
        <v>14.5</v>
      </c>
      <c r="K20" s="40">
        <f>SUM(I20:J20)</f>
        <v>33.5</v>
      </c>
      <c r="L20" s="84">
        <f>SUM(H20+K20)</f>
        <v>63.5</v>
      </c>
      <c r="M20" s="49" t="str">
        <f>IF(L20&gt;39.99,"Ú R","––")</f>
        <v>Ú R</v>
      </c>
      <c r="N20" s="19"/>
      <c r="O20" s="75" t="s">
        <v>81</v>
      </c>
    </row>
    <row r="21" spans="1:15" ht="19.5" customHeight="1" thickBot="1">
      <c r="A21" s="49">
        <v>14</v>
      </c>
      <c r="B21" s="72" t="s">
        <v>47</v>
      </c>
      <c r="C21" s="50" t="s">
        <v>48</v>
      </c>
      <c r="D21" s="45">
        <v>10</v>
      </c>
      <c r="E21" s="43">
        <v>5.5</v>
      </c>
      <c r="F21" s="43">
        <v>11</v>
      </c>
      <c r="G21" s="44">
        <v>6</v>
      </c>
      <c r="H21" s="40">
        <f>SUM(D21:G21)</f>
        <v>32.5</v>
      </c>
      <c r="I21" s="45">
        <v>17</v>
      </c>
      <c r="J21" s="43">
        <v>13.5</v>
      </c>
      <c r="K21" s="40">
        <f>SUM(I21:J21)</f>
        <v>30.5</v>
      </c>
      <c r="L21" s="84">
        <f>SUM(H21+K21)</f>
        <v>63</v>
      </c>
      <c r="M21" s="49" t="str">
        <f>IF(L21&gt;39.99,"Ú R","––")</f>
        <v>Ú R</v>
      </c>
      <c r="N21" s="19"/>
      <c r="O21" s="75" t="s">
        <v>89</v>
      </c>
    </row>
    <row r="22" spans="1:15" ht="19.5" customHeight="1">
      <c r="A22" s="48">
        <v>15</v>
      </c>
      <c r="B22" s="72" t="s">
        <v>41</v>
      </c>
      <c r="C22" s="50" t="s">
        <v>42</v>
      </c>
      <c r="D22" s="45">
        <v>11</v>
      </c>
      <c r="E22" s="43">
        <v>6.5</v>
      </c>
      <c r="F22" s="43">
        <v>13</v>
      </c>
      <c r="G22" s="44">
        <v>6</v>
      </c>
      <c r="H22" s="40">
        <f>SUM(D22:G22)</f>
        <v>36.5</v>
      </c>
      <c r="I22" s="45">
        <v>16</v>
      </c>
      <c r="J22" s="43">
        <v>9.5</v>
      </c>
      <c r="K22" s="40">
        <f>SUM(I22:J22)</f>
        <v>25.5</v>
      </c>
      <c r="L22" s="84">
        <f>SUM(H22+K22)</f>
        <v>62</v>
      </c>
      <c r="M22" s="49" t="str">
        <f>IF(L22&gt;39.99,"Ú R","––")</f>
        <v>Ú R</v>
      </c>
      <c r="N22" s="19"/>
      <c r="O22" s="75" t="s">
        <v>84</v>
      </c>
    </row>
    <row r="23" spans="1:15" ht="19.5" customHeight="1" thickBot="1">
      <c r="A23" s="49" t="s">
        <v>94</v>
      </c>
      <c r="B23" s="72" t="s">
        <v>64</v>
      </c>
      <c r="C23" s="50" t="s">
        <v>34</v>
      </c>
      <c r="D23" s="45">
        <v>5.5</v>
      </c>
      <c r="E23" s="43">
        <v>6.5</v>
      </c>
      <c r="F23" s="43">
        <v>4.5</v>
      </c>
      <c r="G23" s="44">
        <v>7</v>
      </c>
      <c r="H23" s="40">
        <f>SUM(D23:G23)</f>
        <v>23.5</v>
      </c>
      <c r="I23" s="45">
        <v>20</v>
      </c>
      <c r="J23" s="43">
        <v>14</v>
      </c>
      <c r="K23" s="40">
        <f>SUM(I23:J23)</f>
        <v>34</v>
      </c>
      <c r="L23" s="84">
        <f>SUM(H23+K23)</f>
        <v>57.5</v>
      </c>
      <c r="M23" s="49" t="str">
        <f>IF(L23&gt;39.99,"Ú R","––")</f>
        <v>Ú R</v>
      </c>
      <c r="N23" s="19" t="s">
        <v>8</v>
      </c>
      <c r="O23" s="75" t="s">
        <v>85</v>
      </c>
    </row>
    <row r="24" spans="1:15" ht="19.5" customHeight="1">
      <c r="A24" s="48" t="s">
        <v>94</v>
      </c>
      <c r="B24" s="72" t="s">
        <v>68</v>
      </c>
      <c r="C24" s="50" t="s">
        <v>52</v>
      </c>
      <c r="D24" s="45">
        <v>4</v>
      </c>
      <c r="E24" s="43">
        <v>8</v>
      </c>
      <c r="F24" s="43">
        <v>8</v>
      </c>
      <c r="G24" s="44">
        <v>4</v>
      </c>
      <c r="H24" s="40">
        <f>SUM(D24:G24)</f>
        <v>24</v>
      </c>
      <c r="I24" s="45">
        <v>20</v>
      </c>
      <c r="J24" s="43">
        <v>13.5</v>
      </c>
      <c r="K24" s="40">
        <f>SUM(I24:J24)</f>
        <v>33.5</v>
      </c>
      <c r="L24" s="84">
        <f>SUM(H24+K24)</f>
        <v>57.5</v>
      </c>
      <c r="M24" s="49" t="str">
        <f>IF(L24&gt;39.99,"Ú R","––")</f>
        <v>Ú R</v>
      </c>
      <c r="N24" s="19" t="s">
        <v>11</v>
      </c>
      <c r="O24" s="75" t="s">
        <v>78</v>
      </c>
    </row>
    <row r="25" spans="1:15" ht="19.5" customHeight="1" thickBot="1">
      <c r="A25" s="49">
        <v>18</v>
      </c>
      <c r="B25" s="72" t="s">
        <v>61</v>
      </c>
      <c r="C25" s="50" t="s">
        <v>28</v>
      </c>
      <c r="D25" s="45">
        <v>7.5</v>
      </c>
      <c r="E25" s="43">
        <v>5.5</v>
      </c>
      <c r="F25" s="43">
        <v>11</v>
      </c>
      <c r="G25" s="44">
        <v>6</v>
      </c>
      <c r="H25" s="40">
        <f>SUM(D25:G25)</f>
        <v>30</v>
      </c>
      <c r="I25" s="45">
        <v>19</v>
      </c>
      <c r="J25" s="43">
        <v>8</v>
      </c>
      <c r="K25" s="40">
        <f>SUM(I25:J25)</f>
        <v>27</v>
      </c>
      <c r="L25" s="84">
        <f>SUM(H25+K25)</f>
        <v>57</v>
      </c>
      <c r="M25" s="49" t="str">
        <f>IF(L25&gt;39.99,"Ú R","––")</f>
        <v>Ú R</v>
      </c>
      <c r="N25" s="19" t="s">
        <v>15</v>
      </c>
      <c r="O25" s="75" t="s">
        <v>83</v>
      </c>
    </row>
    <row r="26" spans="1:15" ht="19.5" customHeight="1">
      <c r="A26" s="48">
        <v>19</v>
      </c>
      <c r="B26" s="72" t="s">
        <v>63</v>
      </c>
      <c r="C26" s="50" t="s">
        <v>32</v>
      </c>
      <c r="D26" s="45">
        <v>10</v>
      </c>
      <c r="E26" s="43">
        <v>6</v>
      </c>
      <c r="F26" s="43">
        <v>7.5</v>
      </c>
      <c r="G26" s="44">
        <v>4</v>
      </c>
      <c r="H26" s="40">
        <f>SUM(D26:G26)</f>
        <v>27.5</v>
      </c>
      <c r="I26" s="45">
        <v>19</v>
      </c>
      <c r="J26" s="43">
        <v>10</v>
      </c>
      <c r="K26" s="40">
        <f>SUM(I26:J26)</f>
        <v>29</v>
      </c>
      <c r="L26" s="84">
        <f>SUM(H26+K26)</f>
        <v>56.5</v>
      </c>
      <c r="M26" s="49" t="str">
        <f>IF(L26&gt;39.99,"Ú R","––")</f>
        <v>Ú R</v>
      </c>
      <c r="N26" s="19" t="s">
        <v>8</v>
      </c>
      <c r="O26" s="75" t="s">
        <v>88</v>
      </c>
    </row>
    <row r="27" spans="1:15" ht="19.5" customHeight="1" thickBot="1">
      <c r="A27" s="49">
        <v>20</v>
      </c>
      <c r="B27" s="72" t="s">
        <v>62</v>
      </c>
      <c r="C27" s="50" t="s">
        <v>42</v>
      </c>
      <c r="D27" s="45">
        <v>13.5</v>
      </c>
      <c r="E27" s="43">
        <v>3</v>
      </c>
      <c r="F27" s="43">
        <v>4</v>
      </c>
      <c r="G27" s="44">
        <v>0</v>
      </c>
      <c r="H27" s="40">
        <f>SUM(D27:G27)</f>
        <v>20.5</v>
      </c>
      <c r="I27" s="45">
        <v>20</v>
      </c>
      <c r="J27" s="43">
        <v>10</v>
      </c>
      <c r="K27" s="40">
        <f>SUM(I27:J27)</f>
        <v>30</v>
      </c>
      <c r="L27" s="84">
        <f>SUM(H27+K27)</f>
        <v>50.5</v>
      </c>
      <c r="M27" s="49" t="str">
        <f>IF(L27&gt;39.99,"Ú R","––")</f>
        <v>Ú R</v>
      </c>
      <c r="N27" s="19" t="s">
        <v>8</v>
      </c>
      <c r="O27" s="75" t="s">
        <v>84</v>
      </c>
    </row>
    <row r="28" spans="1:15" ht="19.5" customHeight="1">
      <c r="A28" s="48">
        <v>21</v>
      </c>
      <c r="B28" s="72" t="s">
        <v>49</v>
      </c>
      <c r="C28" s="50" t="s">
        <v>52</v>
      </c>
      <c r="D28" s="45">
        <v>6</v>
      </c>
      <c r="E28" s="43">
        <v>8</v>
      </c>
      <c r="F28" s="43">
        <v>6.5</v>
      </c>
      <c r="G28" s="44">
        <v>0</v>
      </c>
      <c r="H28" s="40">
        <f>SUM(D28:G28)</f>
        <v>20.5</v>
      </c>
      <c r="I28" s="45">
        <v>18</v>
      </c>
      <c r="J28" s="43">
        <v>11.5</v>
      </c>
      <c r="K28" s="40">
        <f>SUM(I28:J28)</f>
        <v>29.5</v>
      </c>
      <c r="L28" s="84">
        <f>SUM(H28+K28)</f>
        <v>50</v>
      </c>
      <c r="M28" s="49" t="str">
        <f>IF(L28&gt;39.99,"Ú R","––")</f>
        <v>Ú R</v>
      </c>
      <c r="N28" s="19"/>
      <c r="O28" s="75" t="s">
        <v>78</v>
      </c>
    </row>
    <row r="29" spans="1:15" ht="19.5" customHeight="1" thickBot="1">
      <c r="A29" s="49">
        <v>22</v>
      </c>
      <c r="B29" s="72" t="s">
        <v>66</v>
      </c>
      <c r="C29" s="50" t="s">
        <v>38</v>
      </c>
      <c r="D29" s="45">
        <v>3.5</v>
      </c>
      <c r="E29" s="43">
        <v>9</v>
      </c>
      <c r="F29" s="43">
        <v>4</v>
      </c>
      <c r="G29" s="44">
        <v>2</v>
      </c>
      <c r="H29" s="40">
        <f>SUM(D29:G29)</f>
        <v>18.5</v>
      </c>
      <c r="I29" s="45">
        <v>18</v>
      </c>
      <c r="J29" s="43">
        <v>11</v>
      </c>
      <c r="K29" s="40">
        <f>SUM(I29:J29)</f>
        <v>29</v>
      </c>
      <c r="L29" s="84">
        <f>SUM(H29+K29)</f>
        <v>47.5</v>
      </c>
      <c r="M29" s="49" t="str">
        <f>IF(L29&gt;39.99,"Ú R","––")</f>
        <v>Ú R</v>
      </c>
      <c r="N29" s="19" t="s">
        <v>15</v>
      </c>
      <c r="O29" s="75" t="s">
        <v>76</v>
      </c>
    </row>
    <row r="30" spans="1:15" ht="19.5" customHeight="1">
      <c r="A30" s="48">
        <v>23</v>
      </c>
      <c r="B30" s="72" t="s">
        <v>73</v>
      </c>
      <c r="C30" s="50" t="s">
        <v>74</v>
      </c>
      <c r="D30" s="45">
        <v>2.5</v>
      </c>
      <c r="E30" s="43">
        <v>3</v>
      </c>
      <c r="F30" s="43">
        <v>5</v>
      </c>
      <c r="G30" s="44">
        <v>2</v>
      </c>
      <c r="H30" s="40">
        <f>SUM(D30:G30)</f>
        <v>12.5</v>
      </c>
      <c r="I30" s="45">
        <v>18</v>
      </c>
      <c r="J30" s="43">
        <v>12</v>
      </c>
      <c r="K30" s="40">
        <f>SUM(I30:J30)</f>
        <v>30</v>
      </c>
      <c r="L30" s="84">
        <f>SUM(H30+K30)</f>
        <v>42.5</v>
      </c>
      <c r="M30" s="49" t="str">
        <f>IF(L30&gt;39.99,"Ú R","––")</f>
        <v>Ú R</v>
      </c>
      <c r="N30" s="19" t="s">
        <v>16</v>
      </c>
      <c r="O30" s="75" t="s">
        <v>92</v>
      </c>
    </row>
    <row r="31" spans="1:15" ht="19.5" customHeight="1" thickBot="1">
      <c r="A31" s="49">
        <v>24</v>
      </c>
      <c r="B31" s="72" t="s">
        <v>69</v>
      </c>
      <c r="C31" s="50" t="s">
        <v>51</v>
      </c>
      <c r="D31" s="45">
        <v>4</v>
      </c>
      <c r="E31" s="43">
        <v>5</v>
      </c>
      <c r="F31" s="43">
        <v>4.5</v>
      </c>
      <c r="G31" s="44">
        <v>0</v>
      </c>
      <c r="H31" s="40">
        <f>SUM(D31:G31)</f>
        <v>13.5</v>
      </c>
      <c r="I31" s="45">
        <v>19</v>
      </c>
      <c r="J31" s="43">
        <v>9.5</v>
      </c>
      <c r="K31" s="40">
        <f>SUM(I31:J31)</f>
        <v>28.5</v>
      </c>
      <c r="L31" s="84">
        <f>SUM(H31+K31)</f>
        <v>42</v>
      </c>
      <c r="M31" s="49" t="str">
        <f>IF(L31&gt;39.99,"Ú R","––")</f>
        <v>Ú R</v>
      </c>
      <c r="N31" s="19" t="s">
        <v>8</v>
      </c>
      <c r="O31" s="75" t="s">
        <v>80</v>
      </c>
    </row>
    <row r="32" spans="1:15" ht="19.5" customHeight="1">
      <c r="A32" s="48" t="s">
        <v>95</v>
      </c>
      <c r="B32" s="72" t="s">
        <v>39</v>
      </c>
      <c r="C32" s="50" t="s">
        <v>40</v>
      </c>
      <c r="D32" s="45">
        <v>9</v>
      </c>
      <c r="E32" s="43">
        <v>4</v>
      </c>
      <c r="F32" s="43">
        <v>5.5</v>
      </c>
      <c r="G32" s="44">
        <v>1</v>
      </c>
      <c r="H32" s="40">
        <f>SUM(D32:G32)</f>
        <v>19.5</v>
      </c>
      <c r="I32" s="45">
        <v>18</v>
      </c>
      <c r="J32" s="43">
        <v>4</v>
      </c>
      <c r="K32" s="40">
        <f>SUM(I32:J32)</f>
        <v>22</v>
      </c>
      <c r="L32" s="84">
        <f>SUM(H32+K32)</f>
        <v>41.5</v>
      </c>
      <c r="M32" s="49" t="str">
        <f>IF(L32&gt;39.99,"Ú R","––")</f>
        <v>Ú R</v>
      </c>
      <c r="N32" s="19" t="s">
        <v>12</v>
      </c>
      <c r="O32" s="75" t="s">
        <v>77</v>
      </c>
    </row>
    <row r="33" spans="1:15" ht="19.5" customHeight="1" thickBot="1">
      <c r="A33" s="49" t="s">
        <v>95</v>
      </c>
      <c r="B33" s="72" t="s">
        <v>50</v>
      </c>
      <c r="C33" s="50" t="s">
        <v>51</v>
      </c>
      <c r="D33" s="45">
        <v>2</v>
      </c>
      <c r="E33" s="43">
        <v>7</v>
      </c>
      <c r="F33" s="43">
        <v>4.5</v>
      </c>
      <c r="G33" s="44">
        <v>4</v>
      </c>
      <c r="H33" s="40">
        <f>SUM(D33:G33)</f>
        <v>17.5</v>
      </c>
      <c r="I33" s="45">
        <v>19</v>
      </c>
      <c r="J33" s="43">
        <v>5</v>
      </c>
      <c r="K33" s="40">
        <f>SUM(I33:J33)</f>
        <v>24</v>
      </c>
      <c r="L33" s="84">
        <f>SUM(H33+K33)</f>
        <v>41.5</v>
      </c>
      <c r="M33" s="49" t="str">
        <f>IF(L33&gt;39.99,"Ú R","––")</f>
        <v>Ú R</v>
      </c>
      <c r="N33" s="19"/>
      <c r="O33" s="75" t="s">
        <v>79</v>
      </c>
    </row>
    <row r="34" spans="1:15" ht="19.5" customHeight="1">
      <c r="A34" s="48">
        <v>27</v>
      </c>
      <c r="B34" s="72" t="s">
        <v>72</v>
      </c>
      <c r="C34" s="50" t="s">
        <v>36</v>
      </c>
      <c r="D34" s="45">
        <v>3</v>
      </c>
      <c r="E34" s="43">
        <v>1.5</v>
      </c>
      <c r="F34" s="43">
        <v>2.5</v>
      </c>
      <c r="G34" s="44">
        <v>5</v>
      </c>
      <c r="H34" s="40">
        <f>SUM(D34:G34)</f>
        <v>12</v>
      </c>
      <c r="I34" s="45">
        <v>19</v>
      </c>
      <c r="J34" s="43">
        <v>7</v>
      </c>
      <c r="K34" s="40">
        <f>SUM(I34:J34)</f>
        <v>26</v>
      </c>
      <c r="L34" s="84">
        <f>SUM(H34+K34)</f>
        <v>38</v>
      </c>
      <c r="M34" s="49" t="str">
        <f>IF(L34&gt;39.99,"Ú R","––")</f>
        <v>––</v>
      </c>
      <c r="N34" s="19"/>
      <c r="O34" s="75" t="s">
        <v>75</v>
      </c>
    </row>
    <row r="35" spans="1:15" ht="19.5" customHeight="1" thickBot="1">
      <c r="A35" s="49">
        <v>28</v>
      </c>
      <c r="B35" s="72" t="s">
        <v>57</v>
      </c>
      <c r="C35" s="50" t="s">
        <v>58</v>
      </c>
      <c r="D35" s="45">
        <v>7</v>
      </c>
      <c r="E35" s="43">
        <v>5</v>
      </c>
      <c r="F35" s="43">
        <v>2.5</v>
      </c>
      <c r="G35" s="44">
        <v>4</v>
      </c>
      <c r="H35" s="40">
        <f>SUM(D35:G35)</f>
        <v>18.5</v>
      </c>
      <c r="I35" s="45">
        <v>11</v>
      </c>
      <c r="J35" s="43">
        <v>5</v>
      </c>
      <c r="K35" s="40">
        <f>SUM(I35:J35)</f>
        <v>16</v>
      </c>
      <c r="L35" s="84">
        <f>SUM(H35+K35)</f>
        <v>34.5</v>
      </c>
      <c r="M35" s="49" t="str">
        <f>IF(L35&gt;39.99,"Ú R","––")</f>
        <v>––</v>
      </c>
      <c r="N35" s="19"/>
      <c r="O35" s="75" t="s">
        <v>90</v>
      </c>
    </row>
    <row r="36" spans="1:15" ht="19.5" customHeight="1">
      <c r="A36" s="48">
        <v>29</v>
      </c>
      <c r="B36" s="72" t="s">
        <v>35</v>
      </c>
      <c r="C36" s="50" t="s">
        <v>36</v>
      </c>
      <c r="D36" s="45">
        <v>2</v>
      </c>
      <c r="E36" s="43">
        <v>6</v>
      </c>
      <c r="F36" s="43">
        <v>4</v>
      </c>
      <c r="G36" s="44">
        <v>0</v>
      </c>
      <c r="H36" s="40">
        <f>SUM(D36:G36)</f>
        <v>12</v>
      </c>
      <c r="I36" s="45">
        <v>17</v>
      </c>
      <c r="J36" s="43">
        <v>4.5</v>
      </c>
      <c r="K36" s="40">
        <f>SUM(I36:J36)</f>
        <v>21.5</v>
      </c>
      <c r="L36" s="84">
        <f>SUM(H36+K36)</f>
        <v>33.5</v>
      </c>
      <c r="M36" s="49" t="str">
        <f>IF(L36&gt;39.99,"Ú R","––")</f>
        <v>––</v>
      </c>
      <c r="N36" s="19" t="s">
        <v>16</v>
      </c>
      <c r="O36" s="76" t="s">
        <v>75</v>
      </c>
    </row>
    <row r="37" spans="1:15" ht="19.5" customHeight="1" thickBot="1">
      <c r="A37" s="49">
        <v>30</v>
      </c>
      <c r="B37" s="73" t="s">
        <v>37</v>
      </c>
      <c r="C37" s="74" t="s">
        <v>38</v>
      </c>
      <c r="D37" s="23">
        <v>2</v>
      </c>
      <c r="E37" s="24">
        <v>3</v>
      </c>
      <c r="F37" s="24">
        <v>4</v>
      </c>
      <c r="G37" s="46">
        <v>2</v>
      </c>
      <c r="H37" s="41">
        <f>SUM(D37:G37)</f>
        <v>11</v>
      </c>
      <c r="I37" s="23">
        <v>15</v>
      </c>
      <c r="J37" s="24">
        <v>5</v>
      </c>
      <c r="K37" s="41">
        <f>SUM(I37:J37)</f>
        <v>20</v>
      </c>
      <c r="L37" s="85">
        <f>SUM(H37+K37)</f>
        <v>31</v>
      </c>
      <c r="M37" s="86" t="str">
        <f>IF(L37&gt;39.99,"Ú R","––")</f>
        <v>––</v>
      </c>
      <c r="N37" s="19" t="s">
        <v>9</v>
      </c>
      <c r="O37" s="73" t="s">
        <v>76</v>
      </c>
    </row>
    <row r="38" spans="1:15" ht="19.5" customHeight="1">
      <c r="A38" s="10"/>
      <c r="B38" s="10"/>
      <c r="C38" s="31" t="s">
        <v>6</v>
      </c>
      <c r="D38" s="32">
        <f aca="true" t="shared" si="0" ref="D38:L38">AVERAGE(D8:D37)</f>
        <v>8.35</v>
      </c>
      <c r="E38" s="32">
        <f t="shared" si="0"/>
        <v>7.383333333333334</v>
      </c>
      <c r="F38" s="32">
        <f t="shared" si="0"/>
        <v>8</v>
      </c>
      <c r="G38" s="32">
        <f t="shared" si="0"/>
        <v>4.7</v>
      </c>
      <c r="H38" s="33">
        <f t="shared" si="0"/>
        <v>28.433333333333334</v>
      </c>
      <c r="I38" s="32">
        <f t="shared" si="0"/>
        <v>18.1</v>
      </c>
      <c r="J38" s="32">
        <f t="shared" si="0"/>
        <v>11.9</v>
      </c>
      <c r="K38" s="32">
        <f t="shared" si="0"/>
        <v>30</v>
      </c>
      <c r="L38" s="34">
        <f t="shared" si="0"/>
        <v>58.43333333333333</v>
      </c>
      <c r="M38" s="20"/>
      <c r="N38" s="20"/>
      <c r="O38" s="10"/>
    </row>
    <row r="39" spans="3:14" ht="19.5" customHeight="1" thickBot="1">
      <c r="C39" s="35" t="s">
        <v>7</v>
      </c>
      <c r="D39" s="36">
        <f aca="true" t="shared" si="1" ref="D39:L39">D38*100/D7</f>
        <v>52.1875</v>
      </c>
      <c r="E39" s="36">
        <f t="shared" si="1"/>
        <v>49.22222222222222</v>
      </c>
      <c r="F39" s="36">
        <f t="shared" si="1"/>
        <v>47.05882352941177</v>
      </c>
      <c r="G39" s="36">
        <f t="shared" si="1"/>
        <v>39.166666666666664</v>
      </c>
      <c r="H39" s="37">
        <f t="shared" si="1"/>
        <v>47.38888888888889</v>
      </c>
      <c r="I39" s="36">
        <f t="shared" si="1"/>
        <v>90.50000000000001</v>
      </c>
      <c r="J39" s="36">
        <f t="shared" si="1"/>
        <v>59.5</v>
      </c>
      <c r="K39" s="36">
        <f t="shared" si="1"/>
        <v>75</v>
      </c>
      <c r="L39" s="38">
        <f t="shared" si="1"/>
        <v>58.43333333333333</v>
      </c>
      <c r="M39" s="2"/>
      <c r="N39" s="2"/>
    </row>
    <row r="40" spans="3:14" ht="19.5" customHeight="1">
      <c r="C40" s="7"/>
      <c r="D40" s="8"/>
      <c r="E40" s="8"/>
      <c r="F40" s="8"/>
      <c r="G40" s="8"/>
      <c r="H40" s="8"/>
      <c r="I40" s="8"/>
      <c r="J40" s="8"/>
      <c r="K40" s="8"/>
      <c r="L40" s="8"/>
      <c r="M40" s="2"/>
      <c r="N40" s="2"/>
    </row>
    <row r="41" spans="11:15" ht="19.5" customHeight="1">
      <c r="K41" s="2"/>
      <c r="L41" s="2"/>
      <c r="M41" s="2"/>
      <c r="N41" s="2"/>
      <c r="O41" s="2"/>
    </row>
    <row r="42" spans="1:15" ht="19.5" customHeight="1">
      <c r="A42" s="2"/>
      <c r="B42" s="2"/>
      <c r="C42" s="6"/>
      <c r="K42" s="51" t="s">
        <v>24</v>
      </c>
      <c r="L42" s="51"/>
      <c r="M42" s="51"/>
      <c r="N42" s="51"/>
      <c r="O42" s="51"/>
    </row>
    <row r="43" spans="1:15" ht="19.5" customHeight="1">
      <c r="A43" s="2"/>
      <c r="B43" s="2"/>
      <c r="C43" s="2"/>
      <c r="O43" s="2"/>
    </row>
    <row r="44" spans="1:14" ht="19.5" customHeight="1">
      <c r="A44" s="2"/>
      <c r="B44" s="2"/>
      <c r="M44" s="4"/>
      <c r="N44" s="2"/>
    </row>
    <row r="45" spans="1:3" ht="19.5" customHeight="1">
      <c r="A45" s="2"/>
      <c r="B45" s="2"/>
      <c r="C45" s="2"/>
    </row>
    <row r="47" ht="12.75">
      <c r="B47" s="3"/>
    </row>
  </sheetData>
  <sheetProtection/>
  <mergeCells count="10">
    <mergeCell ref="K42:O42"/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MINICHOVA</cp:lastModifiedBy>
  <cp:lastPrinted>2011-03-31T15:10:31Z</cp:lastPrinted>
  <dcterms:created xsi:type="dcterms:W3CDTF">2007-01-22T20:18:35Z</dcterms:created>
  <dcterms:modified xsi:type="dcterms:W3CDTF">2018-03-23T13:51:18Z</dcterms:modified>
  <cp:category/>
  <cp:version/>
  <cp:contentType/>
  <cp:contentStatus/>
</cp:coreProperties>
</file>